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akerbp.sharepoint.com/teams/TeamIR/Shared Documents/2024-Q3/PUBLISH/"/>
    </mc:Choice>
  </mc:AlternateContent>
  <xr:revisionPtr revIDLastSave="733" documentId="8_{5C68621B-81B2-45F7-8AE5-5804EB5D6E47}" xr6:coauthVersionLast="47" xr6:coauthVersionMax="47" xr10:uidLastSave="{EE256B6C-02BA-497C-809B-6E10C67E1BB3}"/>
  <bookViews>
    <workbookView xWindow="-110" yWindow="-110" windowWidth="51420" windowHeight="21100" activeTab="2" xr2:uid="{6AB23FAB-392E-4240-8D1A-47DB1F69298D}"/>
  </bookViews>
  <sheets>
    <sheet name="Cover" sheetId="11" r:id="rId1"/>
    <sheet name="Glossary" sheetId="13" r:id="rId2"/>
    <sheet name="Financial statements and notes" sheetId="16" r:id="rId3"/>
    <sheet name="Volumes and prices" sheetId="8" r:id="rId4"/>
  </sheets>
  <externalReferences>
    <externalReference r:id="rId5"/>
    <externalReference r:id="rId6"/>
    <externalReference r:id="rId7"/>
    <externalReference r:id="rId8"/>
    <externalReference r:id="rId9"/>
  </externalReferences>
  <definedNames>
    <definedName name="__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_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Fill" hidden="1">#REF!</definedName>
    <definedName name="_Key1" hidden="1">#REF!</definedName>
    <definedName name="_Key2" hidden="1">#REF!</definedName>
    <definedName name="_Order1" hidden="1">255</definedName>
    <definedName name="_Sort" hidden="1">#REF!</definedName>
    <definedName name="_SYS_Workbook_PW" hidden="1">"Simba"</definedName>
    <definedName name="_Table1_In1" hidden="1">#REF!</definedName>
    <definedName name="_WF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_WF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A" localSheetId="2" hidden="1">{"Adjusted Balance Sheet",#N/A,FALSE,"HI Lexington";"Adjusted Income Statement",#N/A,FALSE,"HI Lexington"}</definedName>
    <definedName name="A" hidden="1">{"Adjusted Balance Sheet",#N/A,FALSE,"HI Lexington";"Adjusted Income Statement",#N/A,FALSE,"HI Lexington"}</definedName>
    <definedName name="ab" hidden="1">41929.293287037</definedName>
    <definedName name="ACFY" localSheetId="2">[1]Backgroud!$H$67</definedName>
    <definedName name="ACFY">[2]Backgroud!$H$67</definedName>
    <definedName name="BEx00WZ1A374WFJVE6CZELFNMN0F" hidden="1">#REF!</definedName>
    <definedName name="BEx1JOXI5OUPXF2NNNYU9QNYFGRD" hidden="1">#REF!</definedName>
    <definedName name="BEx1P8Z69FEWWUSEX42K8HHWXLQL" hidden="1">#REF!</definedName>
    <definedName name="BEx1P9KT4IDLT5SJUAZAYB42Z3YQ" hidden="1">#REF!</definedName>
    <definedName name="BEx1SO5KY4GE1F06WKFRP6QF37OC" hidden="1">#REF!</definedName>
    <definedName name="BEx1SSI4ILF13T0QMV3TEVL4ZY8H" hidden="1">#REF!</definedName>
    <definedName name="BEx1X656AKL9ZO1PXGNC9GAIL3UD" hidden="1">#REF!</definedName>
    <definedName name="BEx1Y3PMGPS7NT7GAZ7PNFDDCDIX" hidden="1">#REF!</definedName>
    <definedName name="BEx3C4U9KBIGTWC5X9LE2QHLVZTZ" hidden="1">#REF!</definedName>
    <definedName name="BEx3DJHL9YJ4LFSQF0S7PTQSUG38" hidden="1">#REF!</definedName>
    <definedName name="BEx3G3Y2ZGB9NUB6TKJXS28WLY7N" hidden="1">#REF!</definedName>
    <definedName name="BEx3GAUA4VBL499SJVNOH18IZGHZ" hidden="1">#REF!</definedName>
    <definedName name="BEx3GLBVZQ8DEFAZTK7AEONR37NX" hidden="1">#REF!</definedName>
    <definedName name="BEx3JSV1CUMF37R6FWY9KDZ74Q9B" hidden="1">#REF!</definedName>
    <definedName name="BEx3SKARFDR3UKYTOQFAMR430IJW" hidden="1">#REF!</definedName>
    <definedName name="BEx3VN6SQEIPZ4OVRNY59ESJGUE4" hidden="1">#REF!</definedName>
    <definedName name="BEx5BZXLP095C5O3RZNOA5NZU4CP" hidden="1">#REF!</definedName>
    <definedName name="BEx5E776VF75J4SBXZTHLNOZ2PI8" hidden="1">#REF!</definedName>
    <definedName name="BEx5I3REZYYDEEPEX5R7QGFF7NZH" hidden="1">#REF!</definedName>
    <definedName name="BEx5JENXD8TDOWQ6HZUCR8Y7J21G" hidden="1">#REF!</definedName>
    <definedName name="BEx5K4FTEXZ24TUIA6JD8SP6RC5P" hidden="1">#REF!</definedName>
    <definedName name="BEx5MVC7KPW6G49L93S3RKKPBW56" hidden="1">#REF!</definedName>
    <definedName name="BEx5PJUCQ4FA5Y6YR3NPNE6ZG6OS" hidden="1">#REF!</definedName>
    <definedName name="BEx5QB46J1GXHRCKULQJW0273998" hidden="1">#REF!</definedName>
    <definedName name="BEx761DT6MDZZ5GCUIVCJQ6MKZSU" hidden="1">#REF!</definedName>
    <definedName name="BEx77HZ9RQMGR6AW6HQH9UCTGS90" hidden="1">#REF!</definedName>
    <definedName name="BEx78CP5PTBNC77XTFTGNMV8P9IJ" hidden="1">#REF!</definedName>
    <definedName name="BEx7DLNR5I6PHKFP5Q660OCDYLV9" hidden="1">#REF!</definedName>
    <definedName name="BEx7FV13R7MHS1B8FOD0IXYV31FA" hidden="1">#REF!</definedName>
    <definedName name="BEx7H38HLSD71UUGYZM604W4GHF7" hidden="1">#REF!</definedName>
    <definedName name="BEx7IVYUV5DN4PT3BFOBTK8VKWJU" hidden="1">#REF!</definedName>
    <definedName name="BEx7LYPKVDIZ4QCKJL328VLIA8MJ" hidden="1">#REF!</definedName>
    <definedName name="BEx96KWE0SHDBS10V9V8RDJXIZBY" hidden="1">#REF!</definedName>
    <definedName name="BEx9778BIF6GO3OAO4Y9YA0EMKSZ" hidden="1">#REF!</definedName>
    <definedName name="BEx9CBZOPI2SJ52KENRAZBH7MUWP" hidden="1">#REF!</definedName>
    <definedName name="BEx9D16129SPXQ6DTE1XDBH93J7F" hidden="1">#REF!</definedName>
    <definedName name="BEx9FCXOM4EZC52Q1YG936KLKVAQ" hidden="1">#REF!</definedName>
    <definedName name="BEx9FNVEDC81M529NV76MWXJVH9B" hidden="1">#REF!</definedName>
    <definedName name="BEx9G9AWYLG32OGKNEBYJK9AMEGU" hidden="1">#REF!</definedName>
    <definedName name="BExAXH2EFCDO0BXS0AVXXG05C36M" hidden="1">#REF!</definedName>
    <definedName name="BExB18DPU7BO92OQ6O3X0UAB85D2" hidden="1">#REF!</definedName>
    <definedName name="BExB1S5TCTZOPEGK4R8B6GVNWK2T" hidden="1">#REF!</definedName>
    <definedName name="BExB49682M404JQB4G7BAZYZHL5T" hidden="1">#REF!</definedName>
    <definedName name="BExB5SRLHJBNGBK6EVIURZ1J7OS9" hidden="1">#REF!</definedName>
    <definedName name="BExB6XZ2JSU6AQ9ZD2PRTFT669RM" hidden="1">#REF!</definedName>
    <definedName name="BExB8YCODMYU764S0DPN3KOCZ8BF" hidden="1">#REF!</definedName>
    <definedName name="BExBBYZW4HHT4ID0B36UP857AQMV" hidden="1">#REF!</definedName>
    <definedName name="BExBDSRX41HH2TJVGO95W40WUDO6" hidden="1">#REF!</definedName>
    <definedName name="BExBDYBMGZXXH6CXEYRNXDVG1FIS" hidden="1">#REF!</definedName>
    <definedName name="BExCROT7DJG4QKYP9ZLDLI6VFUU2" hidden="1">#REF!</definedName>
    <definedName name="BExCUXJP53K7IPJ5YBBRB8BLN671" hidden="1">#REF!</definedName>
    <definedName name="BExCUZSJCBEHPW3MO3MVXQW70BAB" hidden="1">#REF!</definedName>
    <definedName name="BExCWIHKR7BO3L5OC5JYBW73NPM7" hidden="1">#REF!</definedName>
    <definedName name="BExCXFAYC1HRE356MR4E1R00MKBL" hidden="1">#REF!</definedName>
    <definedName name="BExCZ3JNGKFI3HKW0Z8E3IBELGFV" hidden="1">#REF!</definedName>
    <definedName name="BExD276KP0WX02OP2BSCIYG123SN" hidden="1">#REF!</definedName>
    <definedName name="BExD6VGQAQO4PEOOT2B6Z95TILX1" hidden="1">#REF!</definedName>
    <definedName name="BExD7Z692L0PYE39CQHT47EKS46L" hidden="1">#REF!</definedName>
    <definedName name="BExD8OHWV205JJB47X1WZUZGFAQZ" hidden="1">#REF!</definedName>
    <definedName name="BExD9L5YL1I9Z58Q26J3WDXXVBDH" hidden="1">#REF!</definedName>
    <definedName name="BExD9MYPMSCIFIT5BTNEWRS3EQEI" hidden="1">#REF!</definedName>
    <definedName name="BExER7BBZXUS23DF0QW6F38D6OW2" hidden="1">#REF!</definedName>
    <definedName name="BExF2962JHQIXQUFX40NYQBIREHA" hidden="1">#REF!</definedName>
    <definedName name="BExF3E2QIHFM0936MYL5EHE9NM41" hidden="1">#REF!</definedName>
    <definedName name="BExF6DO1P6AHU75QEF8YSQ1OOS4P" hidden="1">#REF!</definedName>
    <definedName name="BExGLH0D95MF7VQSF7FK0Z19IZD8" hidden="1">#REF!</definedName>
    <definedName name="BExGQZV1TK02I40Z9R7ATOBVM2BH" hidden="1">#REF!</definedName>
    <definedName name="BExGV8UWG9JUEQRVE3W0CU29O4YX" hidden="1">#REF!</definedName>
    <definedName name="BExGWMGK2HBJTJ2VFQF1Y95BNMEK" hidden="1">#REF!</definedName>
    <definedName name="BExH2327D2HWNHVQWOB5LTMPJU5F" hidden="1">#REF!</definedName>
    <definedName name="BExH31Z4COJ3UGJPXLQOFATN7U9T" hidden="1">#REF!</definedName>
    <definedName name="BExIH7030PC67BUL3D0V7956NH82" hidden="1">#REF!</definedName>
    <definedName name="BExIMM3U1UB2H0DJ68Y3Q9AA4JYM" hidden="1">#REF!</definedName>
    <definedName name="BExIOJSB3DNTAH7W0TXCOZGHTBHZ" hidden="1">#REF!</definedName>
    <definedName name="BExIOMBYSLBX9BIZJ2LJFWM6ZNPO" hidden="1">#REF!</definedName>
    <definedName name="BExIQ6OEC6GL9ADQJRBJ5P8RCRE9" hidden="1">#REF!</definedName>
    <definedName name="BExITGB4BTC5DWQ1P7UHPXKETLK8" hidden="1">#REF!</definedName>
    <definedName name="BExITL3R73CZGUQQ788SCFTGK9E6" hidden="1">#REF!</definedName>
    <definedName name="BExIU56NKVX3658P5SB55GFCNB8Q" hidden="1">#REF!</definedName>
    <definedName name="BExIV3Y7X9N4CLZ2TT69E4D9H83A" hidden="1">#REF!</definedName>
    <definedName name="BExIZLHJBW472P4UT8LICP6XJFY5" hidden="1">#REF!</definedName>
    <definedName name="BExKJ0TK5FXWSCP5LEZ6BVLFWWS0" hidden="1">#REF!</definedName>
    <definedName name="BExKN26EWQF6M9U7DBXXDSIBU9UB" hidden="1">#REF!</definedName>
    <definedName name="BExKO3SE8QJ6690RUT3O7FE9NFU1" hidden="1">#REF!</definedName>
    <definedName name="BExKQA5UIK9141Q8LRVSQ9PQDG28" hidden="1">#REF!</definedName>
    <definedName name="BExKS4JI9ZY8A0Y431QZ0XGIZMUS" hidden="1">#REF!</definedName>
    <definedName name="BExKVONZQLJTCKUR4ZJ4A6TCFGA6" hidden="1">#REF!</definedName>
    <definedName name="BExMA4XGYFW7RWU9IXIHEQ3YQ37Y" hidden="1">#REF!</definedName>
    <definedName name="BExMAL9G7HEMSB3SFHSHKEJ39XE1" hidden="1">#REF!</definedName>
    <definedName name="BExMBZBAEYWCWLCE5DMCHZGNM9HK" hidden="1">#REF!</definedName>
    <definedName name="BExME28JNRZRWI2XMU6ACMH70GXA" hidden="1">#REF!</definedName>
    <definedName name="BExMEWNSE2MRL5SY5S5DHNA8I360" hidden="1">#REF!</definedName>
    <definedName name="BExMMRVHRPBVTUJ0787HZZGKH6RO" hidden="1">#REF!</definedName>
    <definedName name="BExMQDSKN3AW54KXNLVFQWP72XC9" hidden="1">#REF!</definedName>
    <definedName name="BExMQPHCWUAE948N7HYG97LYIXKF" hidden="1">#REF!</definedName>
    <definedName name="BExOFGRY79D2HAXA9IHIDJTRTI6A" hidden="1">#REF!</definedName>
    <definedName name="BExOG3EHD6Z9N9XQXHIN5C6KLVW3" hidden="1">#REF!</definedName>
    <definedName name="BExOG6UMX304WQM2YS0KBFNVQSYR" hidden="1">#REF!</definedName>
    <definedName name="BExOJNZ348EV8MQ2CCHDLSQOIM67" hidden="1">#REF!</definedName>
    <definedName name="BExOK1REQ72R4VKRAQH5S9HT8V29" hidden="1">#REF!</definedName>
    <definedName name="BExOLZW0D20WSDWGA8SNEY231P2J" hidden="1">#REF!</definedName>
    <definedName name="BExONWO60QWXEQ4WO6XGHR31VMEQ" hidden="1">#REF!</definedName>
    <definedName name="BExOOVVUMAE7BH0LVSGX9EPXPFPX" hidden="1">#REF!</definedName>
    <definedName name="BExQ2MTP12TMBMFVZFWJ4J6W3ZWK" hidden="1">#REF!</definedName>
    <definedName name="BExQ6WV937WRTBG08FG9LBB8UVRO" hidden="1">#REF!</definedName>
    <definedName name="BExQEB041987ATE33LIFBD4LC6IB" hidden="1">#REF!</definedName>
    <definedName name="BExQGHZ5JP8E3JEEGEO65CVK2736" hidden="1">#REF!</definedName>
    <definedName name="BExQI4EYHG4C11P048596QFYJI4A" hidden="1">#REF!</definedName>
    <definedName name="BExQINAOU7WCT7UFESVHXAYZ635N" hidden="1">#REF!</definedName>
    <definedName name="BExQJ4OIF6WTCSZP10TVL5HITTJC" hidden="1">#REF!</definedName>
    <definedName name="BExRZIMGGOFDE2MUJ9P5R0PSRKGU" hidden="1">#REF!</definedName>
    <definedName name="BExRZOM9V43DMYHFIR6D4JCXPT2K" hidden="1">#REF!</definedName>
    <definedName name="BExS2G49Z408WE1K1X3OP3QVD7Z4" hidden="1">#REF!</definedName>
    <definedName name="BExS4JCAQFONZSKY5ZU15Q2HH2O5" hidden="1">#REF!</definedName>
    <definedName name="BExSCBEUWFYVI8X7IF4AYD05SUW3" hidden="1">#REF!</definedName>
    <definedName name="BExSCOR1EIST9URDGBFCG3FX691K" hidden="1">#REF!</definedName>
    <definedName name="BExSFMUAAPZDPNWP0C524C52ULZ2" hidden="1">#REF!</definedName>
    <definedName name="BExTUU2T77C3GDY7LCGNO8WNN866" hidden="1">#REF!</definedName>
    <definedName name="BExTZ6IU5YTUX3M8OIMNI0A60G7L" hidden="1">#REF!</definedName>
    <definedName name="BExU4C1BEMOAJVVOOW081D5VILFS" hidden="1">#REF!</definedName>
    <definedName name="BExU6LPEW0TDXV57L4Z76CBHXQBW" hidden="1">#REF!</definedName>
    <definedName name="BExU6NI5NYBJ6YP5ME830B3QCP9N" hidden="1">#REF!</definedName>
    <definedName name="BExU9S1FUL5OZLZW28Y4H9JZMHEY" hidden="1">#REF!</definedName>
    <definedName name="BExW4L2GILUUK7IY31OBJDQGYQ1Z" hidden="1">#REF!</definedName>
    <definedName name="BExW67I99YAAWA0G1B3VJHD23NNV" hidden="1">#REF!</definedName>
    <definedName name="BExW6FAS6NOK6362YPWYW5DIBAK8" hidden="1">#REF!</definedName>
    <definedName name="BExW8TB8IQBHRJFIZUUD806ZZBLM" hidden="1">#REF!</definedName>
    <definedName name="BExXPAEMCYKITI90X9RBEGWVDCNS" hidden="1">#REF!</definedName>
    <definedName name="BExXXC28WH4NQ5T4GOFNHV5KL46P" hidden="1">#REF!</definedName>
    <definedName name="BExXYS26NDZV4BFTDWTW2OQPDIMO" hidden="1">#REF!</definedName>
    <definedName name="BExXZCQMY7W7JSHT2T4KX26U9PTO" hidden="1">#REF!</definedName>
    <definedName name="BExY0CJYASDPJBHR83V6VKT7XQMF" hidden="1">#REF!</definedName>
    <definedName name="BExY0YFKEYJTTT8B77859KEJRID7" hidden="1">#REF!</definedName>
    <definedName name="BExY3M6SX3XEM3VQF31745SBDTAI" hidden="1">#REF!</definedName>
    <definedName name="BExZODRT6KOQ8BALGHQDFTUZIK1P" hidden="1">#REF!</definedName>
    <definedName name="BExZS41EU1ZGMR73J3Q4WPACYE78" hidden="1">#REF!</definedName>
    <definedName name="BExZTBCGFMSQCYJ4UQG9XL21KENR" hidden="1">#REF!</definedName>
    <definedName name="BExZW8U9BVJT58KKKS25YTOIXPCX" hidden="1">#REF!</definedName>
    <definedName name="BExZWP66QCHQC81YXG73QR8SS7C6" hidden="1">#REF!</definedName>
    <definedName name="BExZXQSDNAIF8LZ5RTJA5OMSSV3Q" hidden="1">#REF!</definedName>
    <definedName name="BExZYDK72GU4MJXPC9BHT200UDJ4" hidden="1">#REF!</definedName>
    <definedName name="BExZZ5VXML1KX4S18WGNBVKFMKJ9" hidden="1">#REF!</definedName>
    <definedName name="CBSD" localSheetId="2">[1]Backgroud!$H$58</definedName>
    <definedName name="CBSD">[2]Backgroud!$H$58</definedName>
    <definedName name="CFQ" localSheetId="2">[1]Backgroud!$H$73</definedName>
    <definedName name="CFQ">[2]Backgroud!$H$73</definedName>
    <definedName name="CFY" localSheetId="2">[1]Backgroud!$H$56</definedName>
    <definedName name="CFY">[2]Backgroud!$H$56</definedName>
    <definedName name="Check_formula">+IF(AND(INDIRECT("RC[-1]",0)&gt;-499,INDIRECT("RC[-1]",0)&lt;499),1,0)</definedName>
    <definedName name="CQ" localSheetId="2">[1]Backgroud!$H$73</definedName>
    <definedName name="CQ">[2]Backgroud!$H$73</definedName>
    <definedName name="CurrMo">[3]Macro_input!$E$12</definedName>
    <definedName name="CYES" localSheetId="2">[1]Backgroud!$H$69</definedName>
    <definedName name="CYES">[2]Backgroud!$H$69</definedName>
    <definedName name="ddddddddddddddddddddddddddddddddddd" hidden="1">#REF!</definedName>
    <definedName name="ExactAddinReports" hidden="1">1</definedName>
    <definedName name="Field_names">[3]Field_input!$B$10:$B$36</definedName>
    <definedName name="ggfdhj" localSheetId="2" hidden="1">{#N/A,#N/A,FALSE,"DOMINTBP"}</definedName>
    <definedName name="ggfdhj" hidden="1">{#N/A,#N/A,FALSE,"DOMINTBP"}</definedName>
    <definedName name="Group" localSheetId="2">[1]Backgroud!$H$93</definedName>
    <definedName name="Group">[2]Backgroud!$H$87</definedName>
    <definedName name="Header1" hidden="1">IF(COUNTA(#REF!)=0,0,INDEX(#REF!,MATCH(ROW(#REF!),#REF!,TRUE)))+1</definedName>
    <definedName name="Header2" hidden="1">[4]!Header1-1 &amp; "." &amp; MAX(1,COUNTA(INDEX(#REF!,MATCH([4]!Header1-1,#REF!,FALSE)):#REF!))</definedName>
    <definedName name="header2a" hidden="1">[4]!Header1-1 &amp; "." &amp; MAX(1,COUNTA(INDEX(#REF!,MATCH([4]!Header1-1,#REF!,FALSE)):#REF!))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42012.5531481481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junk" localSheetId="2" hidden="1">{"Test View",#N/A,FALSE,"Tree Clrg and Muskeg"}</definedName>
    <definedName name="junk" hidden="1">{"Test View",#N/A,FALSE,"Tree Clrg and Muskeg"}</definedName>
    <definedName name="LBSD" localSheetId="2">[1]Backgroud!$H$60</definedName>
    <definedName name="LBSD">[2]Backgroud!$H$60</definedName>
    <definedName name="LCCY" localSheetId="2">[1]Backgroud!$H$75</definedName>
    <definedName name="LCCY">[2]Backgroud!$H$75</definedName>
    <definedName name="LFY" localSheetId="2">[1]Backgroud!$H$57</definedName>
    <definedName name="LFY">[2]Backgroud!$H$57</definedName>
    <definedName name="LFYBSD" localSheetId="2">[1]Backgroud!$H$64</definedName>
    <definedName name="LFYBSD">[2]Backgroud!$H$64</definedName>
    <definedName name="LYCP" localSheetId="2">[1]Backgroud!$H$72</definedName>
    <definedName name="LYCP">[2]Backgroud!$H$72</definedName>
    <definedName name="NvsElapsedTime">0.00110138889431255</definedName>
    <definedName name="NvsEndTime">37327.4243094907</definedName>
    <definedName name="PPACFY" localSheetId="2">[1]Backgroud!$H$66</definedName>
    <definedName name="PPACFY">[2]Backgroud!$H$66</definedName>
    <definedName name="_xlnm.Print_Area" localSheetId="2">'Financial statements and notes'!$A$1:$X$444</definedName>
    <definedName name="rask1" hidden="1">#REF!</definedName>
    <definedName name="Report_Version_4">"A1"</definedName>
    <definedName name="ReportCreated">TRUE</definedName>
    <definedName name="SAPBEXdnldView" hidden="1">"07K4PMTWTPJZ2D0Y9C2S4ZD1N"</definedName>
    <definedName name="SAPBEXhrIndnt" hidden="1">"Wide"</definedName>
    <definedName name="SAPBEXrevision" hidden="1">1</definedName>
    <definedName name="SAPBEXsysID" hidden="1">"BWP"</definedName>
    <definedName name="SAPBEXwbID" hidden="1">"3PYB5I9FYMTG53HA6K23GB485"</definedName>
    <definedName name="SAPsysID" hidden="1">"708C5W7SBKP804JT78WJ0JNKI"</definedName>
    <definedName name="SAPwbID" hidden="1">"ARS"</definedName>
    <definedName name="sdf" hidden="1">41929.5506944444</definedName>
    <definedName name="Workforce2"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orkforce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Adjusted._.Financials." localSheetId="2" hidden="1">{"Adjusted Balance Sheet",#N/A,FALSE,"HI Lexington";"Adjusted Income Statement",#N/A,FALSE,"HI Lexington"}</definedName>
    <definedName name="wrn.Adjusted._.Financials." hidden="1">{"Adjusted Balance Sheet",#N/A,FALSE,"HI Lexington";"Adjusted Income Statement",#N/A,FALSE,"HI Lexington"}</definedName>
    <definedName name="wrn.All._.Bass._.Schedules." localSheetId="2"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All._.Bass._.Schedules." hidden="1">{"Adjusted Balance Sheet",#N/A,FALSE,"Asia Management Contracts";"Adjusted Income Statement",#N/A,FALSE,"Asia Management Contracts";"Total Revenue",#N/A,FALSE,"Asia Management Contracts";"Operating Cost Breakdown",#N/A,FALSE,"Asia Management Contracts";"Allocated Cost Breakdown",#N/A,FALSE,"Asia Management Contracts";"D&amp;A Breakdown",#N/A,FALSE,"Asia Management Contracts";"Overhead D&amp;A Allocation",#N/A,FALSE,"Asia Management Contracts";"Capex Breakdown",#N/A,FALSE,"Asia Management Contracts";"CTP Breakdown",#N/A,FALSE,"Asia Management Contracts";"Total Assets",#N/A,FALSE,"Asia Management Contracts";"Owned Hotel Total",#N/A,FALSE,"Asia Management Contracts";"Franchise Agreements",#N/A,FALSE,"Asia Management Contracts";"Management Contracts",#N/A,FALSE,"Asia Management Contracts";"Unconsolidated Affiliates",#N/A,FALSE,"Asia Management Contracts";"Midland Hotel",#N/A,FALSE,"Asia Management Contracts";"Staybridge Suites",#N/A,FALSE,"Asia Management Contracts";"IC Stephen Austin",#N/A,FALSE,"Asia Management Contracts";"HI South Bend",#N/A,FALSE,"Asia Management Contracts";"HI San Antonio",#N/A,FALSE,"Asia Management Contracts";"HI Memphis East",#N/A,FALSE,"Asia Management Contracts";"HI Lexington",#N/A,FALSE,"Asia Management Contracts";"HI Atlanta",#N/A,FALSE,"Asia Management Contracts";"HI Anaheim",#N/A,FALSE,"Asia Management Contracts";"CP White Plains",#N/A,FALSE,"Asia Management Contracts";"CP United Nations",#N/A,FALSE,"Asia Management Contracts";"CP Santiago",#N/A,FALSE,"Asia Management Contracts";"CP Redondo Beach",#N/A,FALSE,"Asia Management Contracts";"CP LAX",#N/A,FALSE,"Asia Management Contracts";"CP Houston Galleria",#N/A,FALSE,"Asia Management Contracts";"Americas Franchise",#N/A,FALSE,"Asia Management Contracts";"Americas Franchise 2",#N/A,FALSE,"Asia Management Contracts";"Asia Franchise 1",#N/A,FALSE,"Asia Management Contracts";"Asia Franchise 2",#N/A,FALSE,"Asia Management Contracts";"EMEA Franchise",#N/A,FALSE,"Asia Management Contracts";"EMEA Franchise 2",#N/A,FALSE,"Asia Management Contracts";"Bristol Management 1",#N/A,FALSE,"Asia Management Contracts";"Bristol Management 2",#N/A,FALSE,"Asia Management Contracts";"Asia Management 1",#N/A,FALSE,"Asia Management Contracts";"Asia Management 2",#N/A,FALSE,"Asia Management Contracts";"Americas Managed 1",#N/A,FALSE,"Asia Management Contracts";"Americas Managed 2",#N/A,FALSE,"Asia Management Contracts";"Asia Other Royalty 1",#N/A,FALSE,"Asia Management Contracts";"Asia Other Royalty 2",#N/A,FALSE,"Asia Management Contracts";"EMEA Cost Allocation",#N/A,FALSE,"Asia Cost Allocation";"Asia cost allocation",#N/A,FALSE,"Asia Cost Allocation"}</definedName>
    <definedName name="wrn.Bass._.Exhibits." localSheetId="2"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Bass._.Exhibits." hidden="1">{"Adjusted Balance Sheet",#N/A,FALSE,"Asia Cost Allocation";"Adjusted Income Statement",#N/A,FALSE,"Asia Cost Allocation";"Americas Franchise",#N/A,FALSE,"Asia Cost Allocation";"Americas Franchise 2",#N/A,FALSE,"Asia Cost Allocation";"EMEA Franchise",#N/A,FALSE,"Asia Cost Allocation";"EMEA Franchise 2",#N/A,FALSE,"Asia Cost Allocation";"Asia Franchise 1",#N/A,FALSE,"Asia Cost Allocation";"Asia Franchise 2",#N/A,FALSE,"Asia Cost Allocation";"Americas Managed 1",#N/A,FALSE,"Asia Cost Allocation";"Americas Managed 2",#N/A,FALSE,"Asia Cost Allocation";"Asia Management 1",#N/A,FALSE,"Asia Cost Allocation";"Asia Management 2",#N/A,FALSE,"Asia Cost Allocation";"Bristol Management 1",#N/A,FALSE,"Asia Cost Allocation";"Bristol Management 2",#N/A,FALSE,"Asia Cost Allocation";"Asia Other Royalty 1",#N/A,FALSE,"Asia Cost Allocation";"Asia Other Royalty 2",#N/A,FALSE,"Asia Cost Allocation";"HI Atlanta",#N/A,FALSE,"Asia Cost Allocation";"HI San Antonio",#N/A,FALSE,"Asia Cost Allocation";"HI Lexington",#N/A,FALSE,"Asia Cost Allocation";"HI South Bend",#N/A,FALSE,"Asia Cost Allocation";"HI Memphis East",#N/A,FALSE,"Asia Cost Allocation";"HI Anaheim",#N/A,FALSE,"Asia Cost Allocation";"CP United Nations",#N/A,FALSE,"Asia Cost Allocation";"CP Houston Galleria",#N/A,FALSE,"Asia Cost Allocation";"CP Redondo Beach",#N/A,FALSE,"Asia Cost Allocation";"CP White Plains",#N/A,FALSE,"Asia Cost Allocation";"CP Santiago",#N/A,FALSE,"Asia Cost Allocation";"CP LAX",#N/A,FALSE,"Asia Cost Allocation";"IC Stephen Austin",#N/A,FALSE,"Asia Cost Allocation";"Staybridge Suites",#N/A,FALSE,"Asia Cost Allocation";"Unconsolidated Affiliates",#N/A,FALSE,"Asia Cost Allocation";"Midland Hotel",#N/A,FALSE,"Asia Cost Allocation";"Asia cost allocation",#N/A,FALSE,"Asia Cost Allocation";"EMEA Cost Allocation",#N/A,FALSE,"Asia Cost Allocation"}</definedName>
    <definedName name="wrn.Cost._.Allocations." localSheetId="2" hidden="1">{"Asia cost allocation",#N/A,FALSE,"HI Lexington";"EMEA Cost Allocation",#N/A,FALSE,"HI Lexington"}</definedName>
    <definedName name="wrn.Cost._.Allocations." hidden="1">{"Asia cost allocation",#N/A,FALSE,"HI Lexington";"EMEA Cost Allocation",#N/A,FALSE,"HI Lexington"}</definedName>
    <definedName name="wrn.customer._.input." localSheetId="2" hidden="1">{"customer input",#N/A,FALSE,"Customer Input"}</definedName>
    <definedName name="wrn.customer._.input." hidden="1">{"customer input",#N/A,FALSE,"Customer Input"}</definedName>
    <definedName name="wrn.customer._.value." localSheetId="2" hidden="1">{"Customer Value",#N/A,FALSE,"Customer Value Analysis"}</definedName>
    <definedName name="wrn.customer._.value." hidden="1">{"Customer Value",#N/A,FALSE,"Customer Value Analysis"}</definedName>
    <definedName name="wrn.DCIS." localSheetId="2" hidden="1">{"DCIS",#N/A,FALSE,"IS DCIS ";"DCIS 6_30_96",#N/A,FALSE,"IS DCIS ";"DCIS 6_30_97",#N/A,FALSE,"IS DCIS ";"DCIS LTM",#N/A,FALSE,"IS DCIS "}</definedName>
    <definedName name="wrn.DCIS." hidden="1">{"DCIS",#N/A,FALSE,"IS DCIS ";"DCIS 6_30_96",#N/A,FALSE,"IS DCIS ";"DCIS 6_30_97",#N/A,FALSE,"IS DCIS ";"DCIS LTM",#N/A,FALSE,"IS DCIS "}</definedName>
    <definedName name="wrn.DMPS." localSheetId="2" hidden="1">{"DMPS 1996",#N/A,FALSE,"IS DMPS";"DMPS 6_30_96",#N/A,FALSE,"IS DMPS";"DMPS 6_30_97",#N/A,FALSE,"IS DMPS";"DMPS LTM",#N/A,FALSE,"IS DMPS"}</definedName>
    <definedName name="wrn.DMPS." hidden="1">{"DMPS 1996",#N/A,FALSE,"IS DMPS";"DMPS 6_30_96",#N/A,FALSE,"IS DMPS";"DMPS 6_30_97",#N/A,FALSE,"IS DMPS";"DMPS LTM",#N/A,FALSE,"IS DMPS"}</definedName>
    <definedName name="wrn.Exhibits." localSheetId="2"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Exhibits." hidden="1">{"View Dollar IS",#N/A,FALSE,"Historical Income Statement";"View Common IS",#N/A,FALSE,"Historical Income Statement";"View Dollar BS",#N/A,FALSE,"Historical Balance Sheet";"View Common BS",#N/A,FALSE,"Historical Balance Sheet";"View Inventory",#N/A,FALSE,"Inventory Analysis";"View Workforce",#N/A,FALSE,"Workforce Analysis";"View Trademark BP",#N/A,FALSE,"Best Power Trademark Analysis";"View Distribution Channel",#N/A,FALSE,"Distribution Channel Analysis";"Technology Summary Sheet",#N/A,FALSE,"Technology";"Technology 2",#N/A,FALSE,"Technology";"Technology 3",#N/A,FALSE,"Technology";"Technology 4",#N/A,FALSE,"Technology"}</definedName>
    <definedName name="wrn.FD._.Residual." localSheetId="2" hidden="1">{"FD residual 12_96",#N/A,FALSE,"FD residual-revised";"FD Residual 6_97",#N/A,FALSE,"FD residual-revised";"FD Residual 6_96",#N/A,FALSE,"FD residual-revised";"FD Residual LTM",#N/A,FALSE,"FD residual-revised"}</definedName>
    <definedName name="wrn.FD._.Residual." hidden="1">{"FD residual 12_96",#N/A,FALSE,"FD residual-revised";"FD Residual 6_97",#N/A,FALSE,"FD residual-revised";"FD Residual 6_96",#N/A,FALSE,"FD residual-revised";"FD Residual LTM",#N/A,FALSE,"FD residual-revised"}</definedName>
    <definedName name="wrn.Franchise._.Agreements." localSheetId="2" hidden="1">{"Americas Franchise",#N/A,FALSE,"HI Lexington";"Americas Franchise 2",#N/A,FALSE,"HI Lexington";"Asia Franchise 1",#N/A,FALSE,"HI Lexington";"Asia Franchise 2",#N/A,FALSE,"HI Lexington";"EMEA Franchise",#N/A,FALSE,"HI Lexington";"EMEA Franchise 2",#N/A,FALSE,"HI Lexington"}</definedName>
    <definedName name="wrn.Franchise._.Agreements." hidden="1">{"Americas Franchise",#N/A,FALSE,"HI Lexington";"Americas Franchise 2",#N/A,FALSE,"HI Lexington";"Asia Franchise 1",#N/A,FALSE,"HI Lexington";"Asia Franchise 2",#N/A,FALSE,"HI Lexington";"EMEA Franchise",#N/A,FALSE,"HI Lexington";"EMEA Franchise 2",#N/A,FALSE,"HI Lexington"}</definedName>
    <definedName name="wrn.Management._.Contracts." localSheetId="2"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Management._.Contracts." hidden="1">{"Americas Managed 1",#N/A,FALSE,"HI Lexington";"Americas Managed 2",#N/A,FALSE,"HI Lexington";"Asia Management 1",#N/A,FALSE,"HI Lexington";"Asia Management 2",#N/A,FALSE,"HI Lexington";"Bristol Management 1",#N/A,FALSE,"HI Lexington";"Bristol Management 2",#N/A,FALSE,"HI Lexington";"Asia Other Royalty 1",#N/A,FALSE,"HI Lexington";"Asia Other Royalty 2",#N/A,FALSE,"HI Lexington"}</definedName>
    <definedName name="wrn.Owned._.Hotels." localSheetId="2"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Owned._.Hotels." hidden="1">{"Staybridge Suites",#N/A,FALSE,"Inputs";"IC Stephen Austin",#N/A,FALSE,"Inputs";"HI South Bend",#N/A,FALSE,"Inputs";"HI San Antonio",#N/A,FALSE,"Inputs";"HI Memphis East",#N/A,FALSE,"Inputs";"HI Lexington",#N/A,FALSE,"Inputs";"HI Atlanta",#N/A,FALSE,"Inputs";"HI Anaheim",#N/A,FALSE,"Inputs";"CP White Plains",#N/A,FALSE,"Inputs";"CP United Nations",#N/A,FALSE,"Inputs";"CP Santiago",#N/A,FALSE,"Inputs";"CP Redondo Beach",#N/A,FALSE,"Inputs";"CP LAX",#N/A,FALSE,"Inputs";"CP Houston Galleria",#N/A,FALSE,"Inputs"}</definedName>
    <definedName name="wrn.PI." localSheetId="2" hidden="1">{"PI96",#N/A,FALSE,"IS P Inst. ";"PI697",#N/A,FALSE,"IS P Inst. ";"PI696",#N/A,FALSE,"IS P Inst. ";"PILTM",#N/A,FALSE,"IS P Inst. "}</definedName>
    <definedName name="wrn.PI." hidden="1">{"PI96",#N/A,FALSE,"IS P Inst. ";"PI697",#N/A,FALSE,"IS P Inst. ";"PI696",#N/A,FALSE,"IS P Inst. ";"PILTM",#N/A,FALSE,"IS P Inst. "}</definedName>
    <definedName name="wrn.Revised._.Mancos." localSheetId="2"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Revised._.Mancos." hidden="1">{"Asia Other Revised 1",#N/A,FALSE,"ROR";"Asia Other Royalty Revised 2",#N/A,FALSE,"ROR";"Americas Managed Revised 1",#N/A,FALSE,"ROR";"Americas Managed Revised 2",#N/A,FALSE,"ROR";"Bristom Mancos Revised 1",#N/A,FALSE,"ROR";"Bristol Manco Revised 2",#N/A,FALSE,"ROR";"Asia Mancos 1 Revised",#N/A,FALSE,"ROR";"Asia Mancos 2 Revised",#N/A,FALSE,"ROR"}</definedName>
    <definedName name="wrn.SUMMARY." localSheetId="2" hidden="1">{#N/A,#N/A,FALSE,"DOMINTBP"}</definedName>
    <definedName name="wrn.SUMMARY." hidden="1">{#N/A,#N/A,FALSE,"DOMINTBP"}</definedName>
    <definedName name="wrn.Support._.Schedules." localSheetId="2"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Support._.Schedules." hidden="1">{"Total Assets",#N/A,FALSE,"HI Lexington";"Management Contracts",#N/A,FALSE,"HI Lexington";"Franchise Agreements",#N/A,FALSE,"HI Lexington";"Owned Hotel Total",#N/A,FALSE,"HI Lexington";"Total Revenue",#N/A,FALSE,"HI Lexington";"Operating Cost Breakdown",#N/A,FALSE,"HI Lexington";"Allocated Cost Breakdown",#N/A,FALSE,"HI Lexington";"Capex Breakdown",#N/A,FALSE,"HI Lexington";"D&amp;A Breakdown",#N/A,FALSE,"HI Lexington";"Overhead D&amp;A Allocation",#N/A,FALSE,"HI Lexington";"CTP Breakdown",#N/A,FALSE,"HI Lexington"}</definedName>
    <definedName name="wrn.Tax._.Amortization." localSheetId="2" hidden="1">{"tax page one",#N/A,FALSE,"Tax-amortization";"tax page two",#N/A,FALSE,"Tax-amortization (2)"}</definedName>
    <definedName name="wrn.Tax._.Amortization." hidden="1">{"tax page one",#N/A,FALSE,"Tax-amortization";"tax page two",#N/A,FALSE,"Tax-amortization (2)"}</definedName>
    <definedName name="wrn.Telecheck._.Residual." localSheetId="2" hidden="1">{"Telecheck 96",#N/A,FALSE,"Telecheck";"Telecheck 6_97",#N/A,FALSE,"Telecheck";"Telecheck 6_96",#N/A,FALSE,"Telecheck";"Telecheck LTM",#N/A,FALSE,"Telecheck"}</definedName>
    <definedName name="wrn.Telecheck._.Residual." hidden="1">{"Telecheck 96",#N/A,FALSE,"Telecheck";"Telecheck 6_97",#N/A,FALSE,"Telecheck";"Telecheck 6_96",#N/A,FALSE,"Telecheck";"Telecheck LTM",#N/A,FALSE,"Telecheck"}</definedName>
    <definedName name="wrn.Test._.Report." localSheetId="2" hidden="1">{"Test View",#N/A,FALSE,"Tree Clrg and Muskeg"}</definedName>
    <definedName name="wrn.Test._.Report." hidden="1">{"Test View",#N/A,FALSE,"Tree Clrg and Muskeg"}</definedName>
    <definedName name="wrn.Unconsoliated._.Affiliates." localSheetId="2" hidden="1">{"Unconsolidated Affiliates",#N/A,FALSE,"HI Lexington";"Midland Hotel",#N/A,FALSE,"HI Lexington"}</definedName>
    <definedName name="wrn.Unconsoliated._.Affiliates." hidden="1">{"Unconsolidated Affiliates",#N/A,FALSE,"HI Lexington";"Midland Hotel",#N/A,FALSE,"HI Lexington"}</definedName>
    <definedName name="wrn.WU._.residual." localSheetId="2" hidden="1">{"WU 6mths 6_30_97",#N/A,FALSE,"IS P Inst. ";"WU LTM 6_97",#N/A,FALSE,"IS P Inst. ";"WU residual 6_30_97",#N/A,FALSE,"IS P Inst. ";"WU residual 96",#N/A,FALSE,"IS P Inst. "}</definedName>
    <definedName name="wrn.WU._.residual." hidden="1">{"WU 6mths 6_30_97",#N/A,FALSE,"IS P Inst. ";"WU LTM 6_97",#N/A,FALSE,"IS P Inst. ";"WU residual 6_30_97",#N/A,FALSE,"IS P Inst. ";"WU residual 96",#N/A,FALSE,"IS P Inst. "}</definedName>
    <definedName name="wrn.WWE._.Summary." localSheetId="2"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wrn.WWE._.Summary." hidden="1">{#N/A,#N/A,FALSE,"Summary";#N/A,#N/A,FALSE,"VicePres";#N/A,#N/A,FALSE,"Lsehold Eval-Sum";#N/A,#N/A,FALSE,"Lsehold Eval-Hou";#N/A,#N/A,FALSE,"Argentina";#N/A,#N/A,FALSE,"Australia";#N/A,#N/A,FALSE,"Bolivia";#N/A,#N/A,FALSE,"Egypt";#N/A,#N/A,FALSE,"Gabon";#N/A,#N/A,FALSE,"Indonesia";#N/A,#N/A,FALSE,"Sudan";#N/A,#N/A,FALSE,"Tunisia";#N/A,#N/A,FALSE,"UK &amp; Europe-Sum";#N/A,#N/A,FALSE,"UK";#N/A,#N/A,FALSE,"Ireland";#N/A,#N/A,FALSE,"Norway";#N/A,#N/A,FALSE,"Gulf of Mexico";#N/A,#N/A,FALSE,"ExplServ"}</definedName>
    <definedName name="xxx" hidden="1">'[5]1Q 2016 Ledger Data'!#REF!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43" i="8" l="1"/>
  <c r="AS42" i="8"/>
  <c r="AS41" i="8"/>
  <c r="AS40" i="8"/>
  <c r="AS39" i="8"/>
  <c r="AS38" i="8"/>
  <c r="AS37" i="8"/>
  <c r="AS44" i="8" s="1"/>
  <c r="AS33" i="8"/>
  <c r="AR33" i="8"/>
  <c r="AR37" i="8"/>
  <c r="AR38" i="8"/>
  <c r="AR39" i="8"/>
  <c r="AR40" i="8"/>
  <c r="AR41" i="8"/>
  <c r="AR42" i="8"/>
  <c r="AR43" i="8"/>
  <c r="AR6" i="8" l="1"/>
  <c r="AR7" i="8" s="1"/>
  <c r="AR44" i="8"/>
  <c r="AQ33" i="8"/>
  <c r="AQ6" i="8" s="1"/>
  <c r="AQ7" i="8" s="1"/>
  <c r="AQ37" i="8"/>
  <c r="AQ38" i="8"/>
  <c r="AQ39" i="8"/>
  <c r="AQ40" i="8"/>
  <c r="AQ41" i="8"/>
  <c r="AQ42" i="8"/>
  <c r="AQ43" i="8"/>
  <c r="AP43" i="8"/>
  <c r="AP42" i="8"/>
  <c r="AP41" i="8"/>
  <c r="AP40" i="8"/>
  <c r="AP39" i="8"/>
  <c r="AP38" i="8"/>
  <c r="AP37" i="8"/>
  <c r="AO44" i="8"/>
  <c r="AO33" i="8"/>
  <c r="AO6" i="8" s="1"/>
  <c r="AO7" i="8" s="1"/>
  <c r="AN6" i="8"/>
  <c r="AN7" i="8" s="1"/>
  <c r="AM6" i="8"/>
  <c r="AM7" i="8" s="1"/>
  <c r="AL6" i="8"/>
  <c r="AL7" i="8" s="1"/>
  <c r="AK6" i="8"/>
  <c r="AK7" i="8" s="1"/>
  <c r="AJ6" i="8"/>
  <c r="AJ7" i="8" s="1"/>
  <c r="AI6" i="8"/>
  <c r="AI7" i="8" s="1"/>
  <c r="AH6" i="8"/>
  <c r="AH7" i="8" s="1"/>
  <c r="AG6" i="8"/>
  <c r="AG7" i="8" s="1"/>
  <c r="AF6" i="8"/>
  <c r="AF7" i="8" s="1"/>
  <c r="AE6" i="8"/>
  <c r="AE7" i="8" s="1"/>
  <c r="AD6" i="8"/>
  <c r="AD7" i="8" s="1"/>
  <c r="AC6" i="8"/>
  <c r="AC7" i="8" s="1"/>
  <c r="AB6" i="8"/>
  <c r="AB7" i="8" s="1"/>
  <c r="AA6" i="8"/>
  <c r="AA7" i="8" s="1"/>
  <c r="Z6" i="8"/>
  <c r="Z7" i="8" s="1"/>
  <c r="Y6" i="8"/>
  <c r="Y7" i="8" s="1"/>
  <c r="X6" i="8"/>
  <c r="X7" i="8" s="1"/>
  <c r="W6" i="8"/>
  <c r="W7" i="8" s="1"/>
  <c r="V6" i="8"/>
  <c r="V7" i="8" s="1"/>
  <c r="U6" i="8"/>
  <c r="U7" i="8" s="1"/>
  <c r="T6" i="8"/>
  <c r="T7" i="8" s="1"/>
  <c r="AQ44" i="8" l="1"/>
  <c r="AP44" i="8"/>
  <c r="AP3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tc={AD16D339-F522-4908-89D7-BCF2611430AB}</author>
  </authors>
  <commentList>
    <comment ref="A118" authorId="0" shapeId="0" xr:uid="{AD16D339-F522-4908-89D7-BCF2611430AB}">
      <text>
        <t>[Threaded comment]
Your version of Excel allows you to read this threaded comment; however, any edits to it will get removed if the file is opened in a newer version of Excel. Learn more: https://go.microsoft.com/fwlink/?linkid=870924
Comment:
    Note that accrued income is from Q1 2024 included in Trade receivables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<sst xmlns="http://schemas.openxmlformats.org/spreadsheetml/2006/main" count="2815" uniqueCount="437">
  <si>
    <t>Aker BP databook</t>
  </si>
  <si>
    <t xml:space="preserve">Disclaimer: </t>
  </si>
  <si>
    <t>This databook is established by Investor Relations in Aker BP ASA and contains a collection of already-published information from the company.</t>
  </si>
  <si>
    <t>Aker BP ASA is making no representation or warranty, expressed or implied, as to the accuracy, reliability or completeness of the databook, and neither Aker BP ASA nor any of its directors, officers or employees will have any liability to you or any other persons resulting from your use.​</t>
  </si>
  <si>
    <t>For the official reported figures from Aker BP ASA, see the annually and quarterly reports available at www.akerbp.com</t>
  </si>
  <si>
    <t>Financial statements and notes</t>
  </si>
  <si>
    <t>FY 2020</t>
  </si>
  <si>
    <t>FY 2021</t>
  </si>
  <si>
    <t xml:space="preserve">FY 2022 </t>
  </si>
  <si>
    <t>Q1 2020</t>
  </si>
  <si>
    <t>Q2 2020</t>
  </si>
  <si>
    <t>Q3 2020</t>
  </si>
  <si>
    <t>Q4 2020</t>
  </si>
  <si>
    <t>Q1 2021</t>
  </si>
  <si>
    <t>Q2 2021</t>
  </si>
  <si>
    <t>Q3 2021</t>
  </si>
  <si>
    <t>Q4 2021</t>
  </si>
  <si>
    <t>Q1 2022</t>
  </si>
  <si>
    <t>Q2 2022</t>
  </si>
  <si>
    <t>Q3 2022</t>
  </si>
  <si>
    <t>Q4 2022</t>
  </si>
  <si>
    <t>Q1 2023</t>
  </si>
  <si>
    <t>Q2 2023</t>
  </si>
  <si>
    <t>INCOME STATEMENT</t>
  </si>
  <si>
    <t>(USD million)</t>
  </si>
  <si>
    <t>Petroleum revenues</t>
  </si>
  <si>
    <t/>
  </si>
  <si>
    <t>Other income</t>
  </si>
  <si>
    <t>Total income</t>
  </si>
  <si>
    <t>Production expenses</t>
  </si>
  <si>
    <t>Exploration expenses</t>
  </si>
  <si>
    <t>Depreciation</t>
  </si>
  <si>
    <t>Impairments</t>
  </si>
  <si>
    <t>Other operating expenses</t>
  </si>
  <si>
    <t>Total operating expenses</t>
  </si>
  <si>
    <t>Operating profit/loss</t>
  </si>
  <si>
    <t>Interest income</t>
  </si>
  <si>
    <t>Other financial income</t>
  </si>
  <si>
    <t>Interest expenses</t>
  </si>
  <si>
    <t>Other financial expenses</t>
  </si>
  <si>
    <t>Net financial items</t>
  </si>
  <si>
    <t>Profit/loss before taxes</t>
  </si>
  <si>
    <t xml:space="preserve">Tax expense (+)/income (-) </t>
  </si>
  <si>
    <t>Net profit/loss</t>
  </si>
  <si>
    <t>Weighted average no. of shares outstanding basic and diluted (mill.)</t>
  </si>
  <si>
    <t>Basic and diluted earnings USD per share</t>
  </si>
  <si>
    <t>STATEMENT OF COMPREHENSIVE INCOME</t>
  </si>
  <si>
    <t>Profit/loss for the period</t>
  </si>
  <si>
    <t>Items which will not be reclassified over profit and loss (net of taxes)</t>
  </si>
  <si>
    <t>Actuarial gain/loss pension plan</t>
  </si>
  <si>
    <t>Foreign currency translation</t>
  </si>
  <si>
    <t>Items which may be reclassified over profit and loss (net of taxes)</t>
  </si>
  <si>
    <t>Currency translation adjustment</t>
  </si>
  <si>
    <t>Reclassification to profit and loss</t>
  </si>
  <si>
    <t>Total comprehensive income/loss in period</t>
  </si>
  <si>
    <t>STATEMENT OF FINANCIAL POSITION</t>
  </si>
  <si>
    <t>ASSETS</t>
  </si>
  <si>
    <t>Intangible assets</t>
  </si>
  <si>
    <t>Goodwill</t>
  </si>
  <si>
    <t>Other intangible assets</t>
  </si>
  <si>
    <t>Tangible fixed assets</t>
  </si>
  <si>
    <t>Property, plant and equipment</t>
  </si>
  <si>
    <t>Right-of-use assets</t>
  </si>
  <si>
    <t>Financial assets</t>
  </si>
  <si>
    <t>Long-term receivables</t>
  </si>
  <si>
    <t>Other non-current assets</t>
  </si>
  <si>
    <t>Long-term derivatives</t>
  </si>
  <si>
    <t>Total non-current assets</t>
  </si>
  <si>
    <t>Inventories</t>
  </si>
  <si>
    <t>Trade receivables</t>
  </si>
  <si>
    <t xml:space="preserve">Tax receivables </t>
  </si>
  <si>
    <t>Other short-term receivables</t>
  </si>
  <si>
    <t>Short-term derivatives</t>
  </si>
  <si>
    <t>Cash and cash equivalents</t>
  </si>
  <si>
    <t>Total current assets</t>
  </si>
  <si>
    <t>TOTAL ASSETS</t>
  </si>
  <si>
    <t>EQUITY AND LIABILITIES</t>
  </si>
  <si>
    <t>Equity</t>
  </si>
  <si>
    <t>Share capital</t>
  </si>
  <si>
    <t>Share premium</t>
  </si>
  <si>
    <t>Other equity</t>
  </si>
  <si>
    <t>Total equity</t>
  </si>
  <si>
    <t>Non-current liabilities</t>
  </si>
  <si>
    <t>Deferred taxes</t>
  </si>
  <si>
    <t>Long-term abandonment provision</t>
  </si>
  <si>
    <t>Long-term bonds</t>
  </si>
  <si>
    <t>Long-term lease debt</t>
  </si>
  <si>
    <t>Other interest-bearing debt</t>
  </si>
  <si>
    <t>Other non-current liabilities</t>
  </si>
  <si>
    <t>Total non-current liabilities</t>
  </si>
  <si>
    <t>Current liabilities</t>
  </si>
  <si>
    <t>Trade creditors</t>
  </si>
  <si>
    <t>Accrued public charges and indirect taxes</t>
  </si>
  <si>
    <t>Tax payable</t>
  </si>
  <si>
    <t>Short-term abandonment provision</t>
  </si>
  <si>
    <t>Short-term lease debt</t>
  </si>
  <si>
    <t>Short-term interest-bearing debt</t>
  </si>
  <si>
    <t>Other current liabilities</t>
  </si>
  <si>
    <t>Total current liabilities</t>
  </si>
  <si>
    <t>Total liabilities</t>
  </si>
  <si>
    <t>TOTAL EQUITY AND LIABILITIES</t>
  </si>
  <si>
    <t>STATEMENT OF CASH FLOW</t>
  </si>
  <si>
    <t>CASH FLOW FROM OPERATING ACTIVITIES</t>
  </si>
  <si>
    <t>Taxes paid</t>
  </si>
  <si>
    <t>Taxes refunded</t>
  </si>
  <si>
    <t xml:space="preserve">Depreciation </t>
  </si>
  <si>
    <t>Impairment</t>
  </si>
  <si>
    <t xml:space="preserve">Expensed capitalised dry wells </t>
  </si>
  <si>
    <t>Accretion expenses related to abandonment provision</t>
  </si>
  <si>
    <t xml:space="preserve">Total interest expenses </t>
  </si>
  <si>
    <t>Total interest expenses (excluding amortized loan costs)</t>
  </si>
  <si>
    <t xml:space="preserve">Changes in unrealised gain/loss in derivatives </t>
  </si>
  <si>
    <t>Amortized loan costs</t>
  </si>
  <si>
    <t>Changes in other balance sheet items</t>
  </si>
  <si>
    <t>NET CASH FLOW FROM OPERATING ACTIVITIES</t>
  </si>
  <si>
    <t>CASH FLOW FROM INVESTMENT ACTIVITIES</t>
  </si>
  <si>
    <t>Payment for removal and decommissioning of oil fields</t>
  </si>
  <si>
    <t>Disbursements on investments in fixed assets (excluding capitalised interest)</t>
  </si>
  <si>
    <t>Consideration paid in Lundin Energy transaction net of cash acquired</t>
  </si>
  <si>
    <t>Cash received from sale of financial asset</t>
  </si>
  <si>
    <t>Cash received from sale of licenses</t>
  </si>
  <si>
    <t>Investments in financial asset</t>
  </si>
  <si>
    <t>Disbursements on long-term loan</t>
  </si>
  <si>
    <t>Disbursements on investments in licences</t>
  </si>
  <si>
    <t>NET CASH FLOW FROM INVESTMENT ACTIVITIES</t>
  </si>
  <si>
    <t>CASH FLOW FROM FINANCING ACTIVITIES</t>
  </si>
  <si>
    <t>Net drawdown/repayment/fees related to revolving credit facility</t>
  </si>
  <si>
    <t>Repayment of bonds</t>
  </si>
  <si>
    <t>Net proceeds from bond issue</t>
  </si>
  <si>
    <t>Interest paid (including interest element of lease payments)</t>
  </si>
  <si>
    <t>Payments on lease debt related to investments in fixed assets</t>
  </si>
  <si>
    <t>Payments on other lease debt</t>
  </si>
  <si>
    <t>Paid dividend</t>
  </si>
  <si>
    <t xml:space="preserve">Net purchase/sale of treasury shares </t>
  </si>
  <si>
    <t>Receipt/payment upon settlement of derivatives related to financing</t>
  </si>
  <si>
    <t>NET CASH FLOW FROM FINANCING ACTIVITIES</t>
  </si>
  <si>
    <t>Net change in cash and cash equivalents</t>
  </si>
  <si>
    <t>Cash and cash equivalents at start of period</t>
  </si>
  <si>
    <t>CASH AND CASH EQUIVALENTS AT END OF PERIOD</t>
  </si>
  <si>
    <t>SPECIFICATION OF CASH EQUIVALENTS AT END OF PERIOD</t>
  </si>
  <si>
    <t>Bank deposits and cash</t>
  </si>
  <si>
    <t>Restricted bank deposits</t>
  </si>
  <si>
    <t>SELECTED NOTES</t>
  </si>
  <si>
    <t>See description of notes in Aker BP's latest quarterly report</t>
  </si>
  <si>
    <t>Breakdown of petroleum revenues (USD million)</t>
  </si>
  <si>
    <t>Sales of liquids</t>
  </si>
  <si>
    <t>Sales of gas</t>
  </si>
  <si>
    <t>Tariff income</t>
  </si>
  <si>
    <t>Total petroleum revenues</t>
  </si>
  <si>
    <t>Sales of liquids (boe 1 000)</t>
  </si>
  <si>
    <t>Sales of gas (boe 1 000)</t>
  </si>
  <si>
    <t>Realised gain (+)/loss (-) on commodity derivatives</t>
  </si>
  <si>
    <t>Unrealised gain (+)/loss (-) on commodity derivatives</t>
  </si>
  <si>
    <t>Gain on license transactions</t>
  </si>
  <si>
    <t>Total other income</t>
  </si>
  <si>
    <t>Breakdown of production expenses (USD million)</t>
  </si>
  <si>
    <t>Cost of operations</t>
  </si>
  <si>
    <t>Shipping and handling</t>
  </si>
  <si>
    <t>Environmental taxes</t>
  </si>
  <si>
    <t>Production expenses based on produced volumes</t>
  </si>
  <si>
    <t>Adjustment for over (+)/underlift (-)</t>
  </si>
  <si>
    <t>Production expenses based on sold volumes</t>
  </si>
  <si>
    <t>Total produced volumes (boe 1 000)</t>
  </si>
  <si>
    <t>Production expenses per boe produced (USD/boe)</t>
  </si>
  <si>
    <t>Breakdown of exploration expenses (USD million)</t>
  </si>
  <si>
    <t>Seismic</t>
  </si>
  <si>
    <t>Area fee</t>
  </si>
  <si>
    <t>Field evaluation</t>
  </si>
  <si>
    <t>Dry well expenses</t>
  </si>
  <si>
    <t>G&amp;G and other exploration expenses</t>
  </si>
  <si>
    <t>Total exploration expenses</t>
  </si>
  <si>
    <t>Lease debt as of beginning of period</t>
  </si>
  <si>
    <t>New lease debt recognised in the period</t>
  </si>
  <si>
    <t>Payments of lease debt</t>
  </si>
  <si>
    <t>Lease debt derecognised in the period</t>
  </si>
  <si>
    <t>Interest expense on lease debt</t>
  </si>
  <si>
    <t>Lease debt from acquisition of Lundin Energy</t>
  </si>
  <si>
    <t>Currency exchange differences</t>
  </si>
  <si>
    <t xml:space="preserve">Short-term </t>
  </si>
  <si>
    <t>Long-term</t>
  </si>
  <si>
    <t>Payments of lease debt split by activities (USD million):</t>
  </si>
  <si>
    <t>Investments in fixed assets</t>
  </si>
  <si>
    <t>Abandonment activity</t>
  </si>
  <si>
    <t>Operating expenditures</t>
  </si>
  <si>
    <t>Exploration expenditures</t>
  </si>
  <si>
    <t>Total</t>
  </si>
  <si>
    <t>Nominal lease debt maturity breakdown (USD million):</t>
  </si>
  <si>
    <t>Within one year</t>
  </si>
  <si>
    <t>Two to five years</t>
  </si>
  <si>
    <t>After five years</t>
  </si>
  <si>
    <t>Realised gains on derivatives</t>
  </si>
  <si>
    <t>Change in fair value of derivatives</t>
  </si>
  <si>
    <t>Net currency gains</t>
  </si>
  <si>
    <t>Total other financial income</t>
  </si>
  <si>
    <t>Interest on lease debt</t>
  </si>
  <si>
    <t>Capitalised interest cost, development projects</t>
  </si>
  <si>
    <t>Amortised loan costs</t>
  </si>
  <si>
    <t>Total interest expenses</t>
  </si>
  <si>
    <t>Net currency loss</t>
  </si>
  <si>
    <t>Realised loss on derivatives</t>
  </si>
  <si>
    <t>Total other financial expenses</t>
  </si>
  <si>
    <t>Tax for the period (USD million)</t>
  </si>
  <si>
    <t>Current year tax payable/receivable</t>
  </si>
  <si>
    <t xml:space="preserve">Change in current year deferred tax </t>
  </si>
  <si>
    <t>Current and deferred tax related to change in tax system</t>
  </si>
  <si>
    <t>Prior period adjustments</t>
  </si>
  <si>
    <t>Tax expense (+)/income (-)</t>
  </si>
  <si>
    <t>Calculated tax payable (-)/tax receivable (+) (USD million)</t>
  </si>
  <si>
    <t>Tax payable/receivable at beginning of period</t>
  </si>
  <si>
    <t xml:space="preserve">Current year tax payable/receivable </t>
  </si>
  <si>
    <t>Current year tax payable/receivable related to change in tax system</t>
  </si>
  <si>
    <t>Net tax payment/refund</t>
  </si>
  <si>
    <t>Net tax payable related to acquisition of Lundin Energy</t>
  </si>
  <si>
    <t>Tax payable/receivable related to acquisitions/sales</t>
  </si>
  <si>
    <t>Prior period adjustments and change in estimate of uncertain tax positions</t>
  </si>
  <si>
    <t>Currency movements of tax payable/receivable</t>
  </si>
  <si>
    <t>Current tax charged to other comprehensive income (foreign currency translation)</t>
  </si>
  <si>
    <t>Net tax payable (-)/receivable (+)</t>
  </si>
  <si>
    <t>Deferred tax liability (-)/asset (+) (USD million)</t>
  </si>
  <si>
    <t>Deferred tax liability/asset at beginning of period</t>
  </si>
  <si>
    <t>Change in current year deferred tax</t>
  </si>
  <si>
    <t>Change in current year deferred tax related to change in tax system</t>
  </si>
  <si>
    <t>Deferred tax related to acquisition of Lundin Energy</t>
  </si>
  <si>
    <t>Deferred tax related to acquisitions/sales</t>
  </si>
  <si>
    <t>Deferred tax charged to other comprehensive income (mainly foreign currency translation)</t>
  </si>
  <si>
    <t>Net deferred tax liability (-)/asset (+)</t>
  </si>
  <si>
    <t>Reconciliation of tax expense (USD million)</t>
  </si>
  <si>
    <t>78 % tax rate on profit/loss before tax</t>
  </si>
  <si>
    <t>Tax effect of uplift</t>
  </si>
  <si>
    <t>Permanent difference on impairment</t>
  </si>
  <si>
    <t>Foreign currency translation of monetary items other than USD</t>
  </si>
  <si>
    <t>Foreign currency translation of monetary items other than NOK</t>
  </si>
  <si>
    <t>Tax effect of financial and other 22 % items</t>
  </si>
  <si>
    <t>Currency movements of tax balances</t>
  </si>
  <si>
    <t>Other permanent differences, prior period adjustments and change in estimate of uncertain tax positions</t>
  </si>
  <si>
    <t>Prepayments</t>
  </si>
  <si>
    <t>VAT receivable</t>
  </si>
  <si>
    <t>Underlift of petroleum</t>
  </si>
  <si>
    <t>Accrued income from sale of petroleum products</t>
  </si>
  <si>
    <t>Other receivables, mainly balances with license partners</t>
  </si>
  <si>
    <t>Total other short-term receivables</t>
  </si>
  <si>
    <t>Breakdown of other current liabilities (USD million)</t>
  </si>
  <si>
    <t>Balances with license partners</t>
  </si>
  <si>
    <t>Share of other current liabilities in licenses</t>
  </si>
  <si>
    <t>Overlift of petroleum</t>
  </si>
  <si>
    <t>Payroll liabilities, accrued interest and other provisions</t>
  </si>
  <si>
    <t xml:space="preserve">Total other current liabilities </t>
  </si>
  <si>
    <t>Senior unsecured bonds (USD million)</t>
  </si>
  <si>
    <t>Senior Notes 6.000% (Jul 17/Jul 22)</t>
  </si>
  <si>
    <t>Senior Notes 4.750% (Jun 19/Jun 24)</t>
  </si>
  <si>
    <t>Senior Notes 3.000% (Jan 20/Jan 25)</t>
  </si>
  <si>
    <t>Senior Notes 5.875% (Mar 18/Mar 25)</t>
  </si>
  <si>
    <t>Senior Notes 2.875% (Sep 20/Jan 26)</t>
  </si>
  <si>
    <t>Senior Notes 2.000% (Jul 21/Jul 26)</t>
  </si>
  <si>
    <t>Senior Notes 5.600% (Jun 23/Jun 28)</t>
  </si>
  <si>
    <t>Senior Notes 1.125% (May 21/May 29)</t>
  </si>
  <si>
    <t>Senior Notes 3.750% (Jan 20/Jan 30)</t>
  </si>
  <si>
    <t>Senior Notes 4.000% (Sep 20/Jan 31)</t>
  </si>
  <si>
    <t>Senior Notes 3.100% (Jul 21/Jul 31)</t>
  </si>
  <si>
    <t>Senior Notes 6.000% (Jun 23/Jun 33)</t>
  </si>
  <si>
    <t>Long-term bonds - book value</t>
  </si>
  <si>
    <t>Long-term bonds - fair value</t>
  </si>
  <si>
    <t>Senior unsecured bond (Jul 13/Jul 20)</t>
  </si>
  <si>
    <t>Short-term bonds - book value</t>
  </si>
  <si>
    <t>Short-term bonds - fair value</t>
  </si>
  <si>
    <t>Provisions as of beginning of period</t>
  </si>
  <si>
    <t>Incurred removal cost</t>
  </si>
  <si>
    <t xml:space="preserve">Accretion expense </t>
  </si>
  <si>
    <t>Abandonment liabilities from acquisition of Lundin Energy</t>
  </si>
  <si>
    <t>Change in abandonment liability due to asset sales</t>
  </si>
  <si>
    <t>Impact of changes to discount rate</t>
  </si>
  <si>
    <t>Change in estimates and provisions relating to new drilling and installations</t>
  </si>
  <si>
    <t>Total provision for abandonment liabilities</t>
  </si>
  <si>
    <t>ALTERNATIVE PERFORMANCE MEASURES</t>
  </si>
  <si>
    <t xml:space="preserve">Abandonment spend </t>
  </si>
  <si>
    <t>Payments of lease debt (abandonment activity)</t>
  </si>
  <si>
    <t>Depreciation per boe</t>
  </si>
  <si>
    <t>Number of shares outstanding (million)</t>
  </si>
  <si>
    <t>Dividend per share (USD)</t>
  </si>
  <si>
    <t xml:space="preserve">Capex </t>
  </si>
  <si>
    <t>Payments of lease debt (investments in fixed assets)</t>
  </si>
  <si>
    <t xml:space="preserve">CAPEX </t>
  </si>
  <si>
    <t>EBITDA</t>
  </si>
  <si>
    <t xml:space="preserve">EBITDAX </t>
  </si>
  <si>
    <t>EBITDAX</t>
  </si>
  <si>
    <t>Total assets</t>
  </si>
  <si>
    <t>Equity ratio</t>
  </si>
  <si>
    <t xml:space="preserve">Exploration spend </t>
  </si>
  <si>
    <t>Disbursements on investments in capitalised exploration expenditures</t>
  </si>
  <si>
    <t>Dry well</t>
  </si>
  <si>
    <t>Payments of lease debt (exploration expenditures)</t>
  </si>
  <si>
    <t>Interest coverage ratio</t>
  </si>
  <si>
    <t xml:space="preserve">Twelve months rolling EBITDA </t>
  </si>
  <si>
    <t xml:space="preserve">Twelve months rolling EBITDA, impacts from IFRS 16 </t>
  </si>
  <si>
    <t>Twelve months rolling EBITDA, excluding impacts from IFRS 16</t>
  </si>
  <si>
    <t>Twelve months rolling interest expenses</t>
  </si>
  <si>
    <t>Twelve months rolling amortised loan cost</t>
  </si>
  <si>
    <t>Twelve months rolling interest income</t>
  </si>
  <si>
    <t xml:space="preserve">Net interest expenses </t>
  </si>
  <si>
    <t>Leverage ratio</t>
  </si>
  <si>
    <t>Short-term bonds</t>
  </si>
  <si>
    <t>Net interest-bearing debt excluding lease debt</t>
  </si>
  <si>
    <t xml:space="preserve">Twelve months rolling EBITDAX </t>
  </si>
  <si>
    <t xml:space="preserve">Twelve months rolling EBITDAX, impacts from IFRS 16 </t>
  </si>
  <si>
    <t>Twelve months rolling EBITDAX, excluding impacts from IFRS 16</t>
  </si>
  <si>
    <t>Net interest-bearing debt</t>
  </si>
  <si>
    <t>Free cash flow</t>
  </si>
  <si>
    <t>Net cash flow from operating activities</t>
  </si>
  <si>
    <t>Net cash flow from investment activities</t>
  </si>
  <si>
    <t>Aker BP - Production</t>
  </si>
  <si>
    <t>Barrels oil equivalent per day (boepd)</t>
  </si>
  <si>
    <t>Production and lifting</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</si>
  <si>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</si>
  <si>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</si>
  <si>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</si>
  <si>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</si>
  <si>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</si>
  <si>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</si>
  <si>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</si>
  <si>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</si>
  <si>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</si>
  <si>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</si>
  <si>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</si>
  <si>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</si>
  <si>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</si>
  <si>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</si>
  <si>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</si>
  <si>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</si>
  <si>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</si>
  <si>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</si>
  <si>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</si>
  <si>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</si>
  <si>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</si>
  <si>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</si>
  <si>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</si>
  <si>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</si>
  <si>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</si>
  <si>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</si>
  <si>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</si>
  <si>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</si>
  <si>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</si>
  <si>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</si>
  <si>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</si>
  <si>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</si>
  <si>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</si>
  <si>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</si>
  <si>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</si>
  <si>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</si>
  <si>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</si>
  <si>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</si>
  <si>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Net production</t>
  </si>
  <si>
    <t>Overlift/(underlift)</t>
  </si>
  <si>
    <t>Net lifted volume</t>
  </si>
  <si>
    <t>- of which liquids</t>
  </si>
  <si>
    <t>- of which natural gas</t>
  </si>
  <si>
    <t>Realised prices (USD/boe)</t>
  </si>
  <si>
    <t>Liquids</t>
  </si>
  <si>
    <t>Natural gas</t>
  </si>
  <si>
    <t>Field production</t>
  </si>
  <si>
    <t>Area</t>
  </si>
  <si>
    <t>Alvheim incl Boa</t>
  </si>
  <si>
    <t>Alvheim area</t>
  </si>
  <si>
    <t>Bøyla</t>
  </si>
  <si>
    <t>Edvard Grieg</t>
  </si>
  <si>
    <t>Grieg/Aasen</t>
  </si>
  <si>
    <t>Gina Krog</t>
  </si>
  <si>
    <t>Other</t>
  </si>
  <si>
    <t>Hod</t>
  </si>
  <si>
    <t>Valhall area</t>
  </si>
  <si>
    <t>Ivar Aasen</t>
  </si>
  <si>
    <t>Johan Sverdrup</t>
  </si>
  <si>
    <t>Oda</t>
  </si>
  <si>
    <t>Ula area</t>
  </si>
  <si>
    <t>Skarv</t>
  </si>
  <si>
    <t>Skarv area</t>
  </si>
  <si>
    <t>Skogul</t>
  </si>
  <si>
    <t>Tambar</t>
  </si>
  <si>
    <t>Ula</t>
  </si>
  <si>
    <t>Valhall</t>
  </si>
  <si>
    <t>Vilje</t>
  </si>
  <si>
    <t>Volund</t>
  </si>
  <si>
    <t>Total production</t>
  </si>
  <si>
    <t>Field production by area</t>
  </si>
  <si>
    <t>Glossary</t>
  </si>
  <si>
    <t>Footnotes:</t>
  </si>
  <si>
    <r>
      <t xml:space="preserve">Aker BP may disclose </t>
    </r>
    <r>
      <rPr>
        <b/>
        <u/>
        <sz val="11"/>
        <color theme="1"/>
        <rFont val="Calibri"/>
        <family val="2"/>
      </rPr>
      <t>alternative performance measure</t>
    </r>
    <r>
      <rPr>
        <sz val="11"/>
        <color theme="1"/>
        <rFont val="Calibri"/>
        <family val="2"/>
        <scheme val="minor"/>
      </rPr>
      <t>s as part of its financial reporting as a supplement to the financial statements prepared in accordance with IFRS. Aker BP believes that the alternative performance measures provide useful supplemental information to management, investors, security analysts and other stakeholders and are meant to provide an enhanced insight into the financial development of Aker BP’s business operations and to improve comparability between periods.</t>
    </r>
  </si>
  <si>
    <r>
      <rPr>
        <b/>
        <u/>
        <sz val="11"/>
        <color theme="1"/>
        <rFont val="Calibri"/>
        <family val="2"/>
      </rPr>
      <t>Depreciation per boe</t>
    </r>
    <r>
      <rPr>
        <sz val="11"/>
        <color theme="1"/>
        <rFont val="Calibri"/>
        <family val="2"/>
        <scheme val="minor"/>
      </rPr>
      <t xml:space="preserve"> is depreciation divided by number of barrels of oil equivalents produced in the corresponding period</t>
    </r>
  </si>
  <si>
    <r>
      <rPr>
        <b/>
        <u/>
        <sz val="11"/>
        <color theme="1"/>
        <rFont val="Calibri"/>
        <family val="2"/>
      </rPr>
      <t>Dividend per share (DPS)</t>
    </r>
    <r>
      <rPr>
        <sz val="11"/>
        <color theme="1"/>
        <rFont val="Calibri"/>
        <family val="2"/>
        <scheme val="minor"/>
      </rPr>
      <t xml:space="preserve"> is dividend paid in the quarter divided by number of shares outstanding</t>
    </r>
  </si>
  <si>
    <r>
      <rPr>
        <b/>
        <u/>
        <sz val="11"/>
        <color theme="1"/>
        <rFont val="Calibri"/>
        <family val="2"/>
      </rPr>
      <t>EBITDA</t>
    </r>
    <r>
      <rPr>
        <sz val="11"/>
        <color theme="1"/>
        <rFont val="Calibri"/>
        <family val="2"/>
        <scheme val="minor"/>
      </rPr>
      <t xml:space="preserve"> is short for earnings before interest and other financial items, taxes, depreciation and amortisation and impairments</t>
    </r>
  </si>
  <si>
    <r>
      <rPr>
        <b/>
        <u/>
        <sz val="11"/>
        <color theme="1"/>
        <rFont val="Calibri"/>
        <family val="2"/>
      </rPr>
      <t>EBITDAX</t>
    </r>
    <r>
      <rPr>
        <sz val="11"/>
        <color theme="1"/>
        <rFont val="Calibri"/>
        <family val="2"/>
        <scheme val="minor"/>
      </rPr>
      <t xml:space="preserve"> is short for earnings before interest and other financial items, taxes, depreciation and amortisation, impairments and exploration expenses</t>
    </r>
  </si>
  <si>
    <r>
      <rPr>
        <b/>
        <u/>
        <sz val="11"/>
        <color theme="1"/>
        <rFont val="Calibri"/>
        <family val="2"/>
      </rPr>
      <t>Equity ratio</t>
    </r>
    <r>
      <rPr>
        <sz val="11"/>
        <color theme="1"/>
        <rFont val="Calibri"/>
        <family val="2"/>
        <scheme val="minor"/>
      </rPr>
      <t xml:space="preserve"> is total equity divided by total assets</t>
    </r>
  </si>
  <si>
    <r>
      <rPr>
        <b/>
        <u/>
        <sz val="11"/>
        <color theme="1"/>
        <rFont val="Calibri"/>
        <family val="2"/>
      </rPr>
      <t>Free cash flow (FCF)</t>
    </r>
    <r>
      <rPr>
        <sz val="11"/>
        <color theme="1"/>
        <rFont val="Calibri"/>
        <family val="2"/>
        <scheme val="minor"/>
      </rPr>
      <t xml:space="preserve"> is net cash flow from operating activities less net cash flow from investment activities</t>
    </r>
  </si>
  <si>
    <r>
      <rPr>
        <b/>
        <u/>
        <sz val="11"/>
        <color theme="1"/>
        <rFont val="Calibri"/>
        <family val="2"/>
      </rPr>
      <t>Interest coverage ratio</t>
    </r>
    <r>
      <rPr>
        <sz val="11"/>
        <color theme="1"/>
        <rFont val="Calibri"/>
        <family val="2"/>
        <scheme val="minor"/>
      </rPr>
      <t xml:space="preserve"> is calculated as twelve months rolling EBITDA, divided by interest expenses, excluding any impacts from IFRS 16</t>
    </r>
  </si>
  <si>
    <r>
      <rPr>
        <b/>
        <u/>
        <sz val="11"/>
        <color theme="1"/>
        <rFont val="Calibri"/>
        <family val="2"/>
      </rPr>
      <t>Leverage ratio</t>
    </r>
    <r>
      <rPr>
        <sz val="11"/>
        <color theme="1"/>
        <rFont val="Calibri"/>
        <family val="2"/>
        <scheme val="minor"/>
      </rPr>
      <t xml:space="preserve"> is calculated as Net interest-bearing debt divided by twelve months rolling EBITDAX, excluding any impacts from IFRS 16</t>
    </r>
  </si>
  <si>
    <r>
      <rPr>
        <b/>
        <u/>
        <sz val="11"/>
        <color theme="1"/>
        <rFont val="Calibri"/>
        <family val="2"/>
      </rPr>
      <t xml:space="preserve">Net interest-bearing debt </t>
    </r>
    <r>
      <rPr>
        <sz val="11"/>
        <color theme="1"/>
        <rFont val="Calibri"/>
        <family val="2"/>
        <scheme val="minor"/>
      </rPr>
      <t>is book value of current and non-current interest-bearing debt less cash and cash equivalents</t>
    </r>
  </si>
  <si>
    <r>
      <rPr>
        <b/>
        <u/>
        <sz val="11"/>
        <color theme="1"/>
        <rFont val="Calibri"/>
        <family val="2"/>
      </rPr>
      <t>Operating profit/loss</t>
    </r>
    <r>
      <rPr>
        <sz val="11"/>
        <color theme="1"/>
        <rFont val="Calibri"/>
        <family val="2"/>
        <scheme val="minor"/>
      </rPr>
      <t xml:space="preserve"> is short for earnings/loss before interest and other financial items and taxes</t>
    </r>
  </si>
  <si>
    <r>
      <rPr>
        <b/>
        <u/>
        <sz val="11"/>
        <color theme="1"/>
        <rFont val="Calibri"/>
        <family val="2"/>
      </rPr>
      <t>Production cost per boe</t>
    </r>
    <r>
      <rPr>
        <sz val="11"/>
        <color theme="1"/>
        <rFont val="Calibri"/>
        <family val="2"/>
        <scheme val="minor"/>
      </rPr>
      <t xml:space="preserve"> is production expenses based on produced volumes, divided by number of barrels of oil equivalents produced in the corresponding period (see note 3)</t>
    </r>
  </si>
  <si>
    <r>
      <rPr>
        <b/>
        <u/>
        <sz val="11"/>
        <color theme="1"/>
        <rFont val="Calibri"/>
        <family val="2"/>
      </rPr>
      <t>Abandonment spend (abex)</t>
    </r>
    <r>
      <rPr>
        <sz val="11"/>
        <color theme="1"/>
        <rFont val="Calibri"/>
        <family val="2"/>
        <scheme val="minor"/>
      </rPr>
      <t xml:space="preserve"> is payment for removal and decommissioning of oil fields</t>
    </r>
    <r>
      <rPr>
        <vertAlign val="superscript"/>
        <sz val="11"/>
        <color theme="1"/>
        <rFont val="Calibri"/>
        <family val="2"/>
        <scheme val="minor"/>
      </rPr>
      <t>1</t>
    </r>
  </si>
  <si>
    <r>
      <rPr>
        <b/>
        <u/>
        <sz val="11"/>
        <color theme="1"/>
        <rFont val="Calibri"/>
        <family val="2"/>
      </rPr>
      <t>Capex</t>
    </r>
    <r>
      <rPr>
        <sz val="11"/>
        <color theme="1"/>
        <rFont val="Calibri"/>
        <family val="2"/>
        <scheme val="minor"/>
      </rPr>
      <t xml:space="preserve"> is disbursements on investments in fixed assets</t>
    </r>
    <r>
      <rPr>
        <vertAlign val="superscript"/>
        <sz val="11"/>
        <color theme="1"/>
        <rFont val="Calibri"/>
        <family val="2"/>
        <scheme val="minor"/>
      </rPr>
      <t>1</t>
    </r>
  </si>
  <si>
    <r>
      <rPr>
        <b/>
        <u/>
        <sz val="11"/>
        <color theme="1"/>
        <rFont val="Calibri"/>
        <family val="2"/>
      </rPr>
      <t>Exploration spend (expex)</t>
    </r>
    <r>
      <rPr>
        <sz val="11"/>
        <color theme="1"/>
        <rFont val="Calibri"/>
        <family val="2"/>
        <scheme val="minor"/>
      </rPr>
      <t xml:space="preserve"> is exploration expenses plus additions to capitalised exploration wells less dry well expenses</t>
    </r>
    <r>
      <rPr>
        <vertAlign val="superscript"/>
        <sz val="11"/>
        <color theme="1"/>
        <rFont val="Calibri"/>
        <family val="2"/>
        <scheme val="minor"/>
      </rPr>
      <t>1</t>
    </r>
  </si>
  <si>
    <t>1) Includes payments of lease debt.</t>
  </si>
  <si>
    <t>Q3-23</t>
  </si>
  <si>
    <t>Q3 2023</t>
  </si>
  <si>
    <t>Accrued interest</t>
  </si>
  <si>
    <t>Payroll liabilities and other provisions</t>
  </si>
  <si>
    <t>FY 2023</t>
  </si>
  <si>
    <t>Q4 2023</t>
  </si>
  <si>
    <t>Q4-23</t>
  </si>
  <si>
    <t>Restated</t>
  </si>
  <si>
    <t>Q1 2024</t>
  </si>
  <si>
    <t>Changes in inventories, trade creditors and receivables (excl accrued income)</t>
  </si>
  <si>
    <t>Effect of exchange rate fluctuation on cash and cash equivalents</t>
  </si>
  <si>
    <t>Note Income</t>
  </si>
  <si>
    <t>Note Production expenses</t>
  </si>
  <si>
    <t>Note Exploration expenses</t>
  </si>
  <si>
    <t>Note Leasing</t>
  </si>
  <si>
    <t xml:space="preserve">Total lease debt </t>
  </si>
  <si>
    <t>Note Financial items</t>
  </si>
  <si>
    <t>Note Tax</t>
  </si>
  <si>
    <t>Note Other short-term receivables</t>
  </si>
  <si>
    <t>Note Bonds</t>
  </si>
  <si>
    <t>Note Provision for abandonment liabilities</t>
  </si>
  <si>
    <t>Q1-24</t>
  </si>
  <si>
    <r>
      <rPr>
        <b/>
        <u/>
        <sz val="9"/>
        <color theme="1"/>
        <rFont val="Calibri"/>
        <family val="2"/>
      </rPr>
      <t>Net interest-bearing debt</t>
    </r>
    <r>
      <rPr>
        <sz val="9"/>
        <color theme="1"/>
        <rFont val="Calibri"/>
        <family val="2"/>
      </rPr>
      <t xml:space="preserve"> </t>
    </r>
  </si>
  <si>
    <r>
      <rPr>
        <b/>
        <u/>
        <sz val="9"/>
        <color theme="1"/>
        <rFont val="Calibri"/>
        <family val="2"/>
      </rPr>
      <t>Equity ratio</t>
    </r>
    <r>
      <rPr>
        <sz val="9"/>
        <color theme="1"/>
        <rFont val="Calibri"/>
        <family val="2"/>
      </rPr>
      <t xml:space="preserve"> </t>
    </r>
  </si>
  <si>
    <r>
      <rPr>
        <b/>
        <u/>
        <sz val="9"/>
        <color theme="1"/>
        <rFont val="Calibri"/>
        <family val="2"/>
      </rPr>
      <t>EBITDA</t>
    </r>
    <r>
      <rPr>
        <sz val="9"/>
        <color theme="1"/>
        <rFont val="Calibri"/>
        <family val="2"/>
      </rPr>
      <t xml:space="preserve"> </t>
    </r>
  </si>
  <si>
    <r>
      <rPr>
        <b/>
        <u/>
        <sz val="9"/>
        <color theme="1"/>
        <rFont val="Calibri"/>
        <family val="2"/>
      </rPr>
      <t>Dividend per share</t>
    </r>
    <r>
      <rPr>
        <sz val="9"/>
        <color theme="1"/>
        <rFont val="Calibri"/>
        <family val="2"/>
      </rPr>
      <t xml:space="preserve"> </t>
    </r>
  </si>
  <si>
    <r>
      <rPr>
        <b/>
        <u/>
        <sz val="9"/>
        <color theme="1"/>
        <rFont val="Calibri"/>
        <family val="2"/>
      </rPr>
      <t>Depreciation per boe</t>
    </r>
    <r>
      <rPr>
        <sz val="9"/>
        <color theme="1"/>
        <rFont val="Calibri"/>
        <family val="2"/>
      </rPr>
      <t xml:space="preserve"> </t>
    </r>
  </si>
  <si>
    <t>Q2 2024</t>
  </si>
  <si>
    <t>Senior Notes 4.000% (May 24/May 32)</t>
  </si>
  <si>
    <t>Note Other current liabilities</t>
  </si>
  <si>
    <r>
      <t>Other income</t>
    </r>
    <r>
      <rPr>
        <sz val="9"/>
        <color theme="1"/>
        <rFont val="Calibri"/>
        <family val="2"/>
      </rPr>
      <t xml:space="preserve"> (USD million)</t>
    </r>
  </si>
  <si>
    <t>Changes in inventories and trade creditors/receivables</t>
  </si>
  <si>
    <t>Capitalised exploration expenditures</t>
  </si>
  <si>
    <t>Q2-24</t>
  </si>
  <si>
    <t>Q3 2024</t>
  </si>
  <si>
    <t>Q3-24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</si>
</sst>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0.0,,;&quot;-&quot;"/>
    <numFmt numFmtId="166" formatCode="#,###,;\-#,###,;&quot;-&quot;"/>
    <numFmt numFmtId="167" formatCode="#,##0;\-#,##0;&quot;-&quot;"/>
    <numFmt numFmtId="168" formatCode="_-* #,##0.0_-;\-* #,##0.0_-;_-* &quot;-&quot;??_-;_-@_-"/>
    <numFmt numFmtId="169" formatCode="_-* #,##0_-;\-* #,##0_-;_-* &quot;-&quot;??_-;_-@_-"/>
    <numFmt numFmtId="170" formatCode="#,##0_ ;\-#,##0\ "/>
    <numFmt numFmtId="171" formatCode="#,##0.0_ ;\-#,##0.0\ "/>
    <numFmt numFmtId="172" formatCode="_ * #,##0.0_ ;_ * \-#,##0.0_ ;_ * &quot;-&quot;??_ ;_ @_ "/>
    <numFmt numFmtId="173" formatCode="#,##0_);\-#,##0;\-_)"/>
  </numFmts>
  <fonts count="30" x14ac:knownFonts="1">
    <font>
      <sz val="11"/>
      <color theme="1"/>
      <name val="Calibri"/>
      <family val="2"/>
      <scheme val="minor"/>
    </font>
    <font>
      <sz val="11"/>
      <color theme="1"/>
      <name val="Calibri"/>
      <family val="2"/>
      <scheme val="minor"/>
    </font>
    <font>
      <b/>
      <sz val="9"/>
      <color rgb="FF00A030"/>
      <name val="Arial bold"/>
    </font>
    <font>
      <b/>
      <sz val="12"/>
      <color theme="1"/>
      <name val="Calibri"/>
      <family val="2"/>
    </font>
    <font>
      <sz val="9"/>
      <color theme="1"/>
      <name val="Calibri"/>
      <family val="2"/>
    </font>
    <font>
      <b/>
      <sz val="9"/>
      <color theme="1"/>
      <name val="Calibri"/>
      <family val="2"/>
    </font>
    <font>
      <sz val="9"/>
      <color theme="1"/>
      <name val="Arial Narrow"/>
      <family val="2"/>
    </font>
    <font>
      <b/>
      <sz val="11"/>
      <color theme="0"/>
      <name val="Calibri"/>
      <family val="2"/>
      <scheme val="minor"/>
    </font>
    <font>
      <sz val="11"/>
      <color theme="0"/>
      <name val="Calibri"/>
      <family val="2"/>
      <scheme val="minor"/>
    </font>
    <font>
      <sz val="10"/>
      <color rgb="FF000000"/>
      <name val="Arial"/>
      <family val="2"/>
    </font>
    <font>
      <b/>
      <sz val="11"/>
      <name val="Calibri"/>
      <family val="2"/>
      <scheme val="minor"/>
    </font>
    <font>
      <sz val="11"/>
      <name val="Calibri"/>
      <family val="2"/>
      <scheme val="minor"/>
    </font>
    <font>
      <sz val="11"/>
      <color rgb="FF000000"/>
      <name val="Calibri"/>
      <family val="2"/>
      <scheme val="minor"/>
    </font>
    <font>
      <b/>
      <i/>
      <sz val="20"/>
      <color theme="1"/>
      <name val="Calibri"/>
      <family val="2"/>
      <scheme val="minor"/>
    </font>
    <font>
      <i/>
      <sz val="20"/>
      <color theme="1"/>
      <name val="Calibri"/>
      <family val="2"/>
      <scheme val="minor"/>
    </font>
    <font>
      <b/>
      <sz val="11"/>
      <color theme="1"/>
      <name val="Calibri"/>
      <family val="2"/>
      <scheme val="minor"/>
    </font>
    <font>
      <sz val="28"/>
      <color theme="1"/>
      <name val="Calibri"/>
      <family val="2"/>
      <scheme val="minor"/>
    </font>
    <font>
      <b/>
      <u/>
      <sz val="11"/>
      <color theme="1"/>
      <name val="Calibri"/>
      <family val="2"/>
    </font>
    <font>
      <vertAlign val="superscript"/>
      <sz val="11"/>
      <color theme="1"/>
      <name val="Calibri"/>
      <family val="2"/>
      <scheme val="minor"/>
    </font>
    <font>
      <b/>
      <sz val="18"/>
      <name val="Calibri"/>
      <family val="2"/>
      <scheme val="minor"/>
    </font>
    <font>
      <sz val="11"/>
      <color theme="1"/>
      <name val="Calibri"/>
      <family val="2"/>
    </font>
    <font>
      <sz val="10"/>
      <color theme="1"/>
      <name val="Calibri"/>
      <family val="2"/>
      <scheme val="minor"/>
    </font>
    <font>
      <sz val="10"/>
      <color theme="1"/>
      <name val="Calibri"/>
      <family val="2"/>
    </font>
    <font>
      <b/>
      <u/>
      <sz val="9"/>
      <color theme="1"/>
      <name val="Calibri"/>
      <family val="2"/>
    </font>
    <font>
      <i/>
      <sz val="9"/>
      <color theme="1"/>
      <name val="Calibri"/>
      <family val="2"/>
    </font>
    <font>
      <b/>
      <sz val="12"/>
      <color theme="0"/>
      <name val="Calibri"/>
      <family val="2"/>
    </font>
    <font>
      <b/>
      <sz val="9"/>
      <name val="Calibri"/>
      <family val="2"/>
    </font>
    <font>
      <b/>
      <sz val="12"/>
      <color rgb="FF00A030"/>
      <name val="Calibri"/>
      <family val="2"/>
    </font>
    <font>
      <b/>
      <sz val="12"/>
      <name val="Calibri"/>
      <family val="2"/>
    </font>
    <font>
      <sz val="9"/>
      <color rgb="FFFF0000"/>
      <name val="Calibri"/>
      <family val="2"/>
    </font>
  </fonts>
  <fills count="7">
    <fill>
      <patternFill patternType="none"/>
    </fill>
    <fill>
      <patternFill patternType="gray125"/>
    </fill>
    <fill>
      <patternFill patternType="solid">
        <fgColor rgb="FFEBEBED"/>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s>
  <cellStyleXfs count="17">
    <xf numFmtId="0" fontId="0" fillId="0" borderId="0"/>
    <xf numFmtId="0" fontId="2" fillId="0" borderId="0"/>
    <xf numFmtId="0" fontId="3" fillId="0" borderId="0">
      <alignment horizontal="left"/>
    </xf>
    <xf numFmtId="166" fontId="6" fillId="0" borderId="0">
      <alignment horizontal="right" indent="1"/>
    </xf>
    <xf numFmtId="167" fontId="6" fillId="2" borderId="0">
      <alignment horizontal="right" indent="1"/>
    </xf>
    <xf numFmtId="0" fontId="9" fillId="0" borderId="0"/>
    <xf numFmtId="43" fontId="9"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0" fontId="5" fillId="0" borderId="0"/>
    <xf numFmtId="165" fontId="4" fillId="2" borderId="0">
      <alignment horizontal="right" indent="1"/>
    </xf>
    <xf numFmtId="0" fontId="6" fillId="0" borderId="0"/>
    <xf numFmtId="0" fontId="3" fillId="0" borderId="0">
      <alignment horizontal="left"/>
    </xf>
    <xf numFmtId="164" fontId="1" fillId="0" borderId="0" applyFont="0" applyFill="0" applyBorder="0" applyAlignment="0" applyProtection="0"/>
    <xf numFmtId="9" fontId="1" fillId="0" borderId="0" applyFont="0" applyFill="0" applyBorder="0" applyAlignment="0" applyProtection="0"/>
    <xf numFmtId="173" fontId="21" fillId="0" borderId="0"/>
  </cellStyleXfs>
  <cellXfs count="125">
    <xf numFmtId="0" fontId="0" fillId="0" borderId="0" xfId="0"/>
    <xf numFmtId="0" fontId="10" fillId="0" borderId="0" xfId="5" applyFont="1"/>
    <xf numFmtId="3" fontId="10" fillId="0" borderId="0" xfId="5" applyNumberFormat="1" applyFont="1" applyAlignment="1">
      <alignment horizontal="right" vertical="center"/>
    </xf>
    <xf numFmtId="3" fontId="11" fillId="0" borderId="0" xfId="5" applyNumberFormat="1" applyFont="1" applyAlignment="1">
      <alignment horizontal="right" vertical="center"/>
    </xf>
    <xf numFmtId="169" fontId="10" fillId="0" borderId="0" xfId="6" applyNumberFormat="1" applyFont="1" applyAlignment="1">
      <alignment horizontal="right" vertical="center"/>
    </xf>
    <xf numFmtId="169" fontId="12" fillId="0" borderId="0" xfId="6" applyNumberFormat="1" applyFont="1" applyFill="1" applyAlignment="1">
      <alignment horizontal="center"/>
    </xf>
    <xf numFmtId="0" fontId="12" fillId="0" borderId="0" xfId="5" applyFont="1"/>
    <xf numFmtId="0" fontId="11" fillId="0" borderId="0" xfId="5" applyFont="1"/>
    <xf numFmtId="0" fontId="8" fillId="0" borderId="0" xfId="5" applyFont="1" applyAlignment="1">
      <alignment vertical="center"/>
    </xf>
    <xf numFmtId="169" fontId="10" fillId="0" borderId="0" xfId="6" applyNumberFormat="1" applyFont="1" applyAlignment="1"/>
    <xf numFmtId="170" fontId="10" fillId="0" borderId="0" xfId="6" applyNumberFormat="1" applyFont="1" applyAlignment="1">
      <alignment horizontal="right" vertical="center"/>
    </xf>
    <xf numFmtId="169" fontId="12" fillId="0" borderId="0" xfId="6" applyNumberFormat="1" applyFont="1" applyFill="1" applyAlignment="1"/>
    <xf numFmtId="169" fontId="11" fillId="0" borderId="3" xfId="6" applyNumberFormat="1" applyFont="1" applyBorder="1" applyAlignment="1"/>
    <xf numFmtId="170" fontId="11" fillId="0" borderId="3" xfId="6" applyNumberFormat="1" applyFont="1" applyBorder="1" applyAlignment="1">
      <alignment horizontal="right" vertical="center"/>
    </xf>
    <xf numFmtId="169" fontId="11" fillId="0" borderId="0" xfId="6" quotePrefix="1" applyNumberFormat="1" applyFont="1" applyAlignment="1"/>
    <xf numFmtId="169" fontId="11" fillId="0" borderId="0" xfId="6" applyNumberFormat="1" applyFont="1" applyAlignment="1"/>
    <xf numFmtId="170" fontId="11" fillId="0" borderId="0" xfId="6" applyNumberFormat="1" applyFont="1" applyAlignment="1">
      <alignment horizontal="right" vertical="center"/>
    </xf>
    <xf numFmtId="0" fontId="12" fillId="0" borderId="0" xfId="5" applyFont="1" applyAlignment="1">
      <alignment vertical="center"/>
    </xf>
    <xf numFmtId="0" fontId="11" fillId="0" borderId="0" xfId="5" quotePrefix="1" applyFont="1"/>
    <xf numFmtId="168" fontId="11" fillId="0" borderId="0" xfId="6" applyNumberFormat="1" applyFont="1" applyAlignment="1"/>
    <xf numFmtId="0" fontId="10" fillId="3" borderId="4" xfId="5" applyFont="1" applyFill="1" applyBorder="1"/>
    <xf numFmtId="170" fontId="10" fillId="3" borderId="4" xfId="6" applyNumberFormat="1" applyFont="1" applyFill="1" applyBorder="1" applyAlignment="1">
      <alignment horizontal="right" vertical="center"/>
    </xf>
    <xf numFmtId="0" fontId="7" fillId="0" borderId="0" xfId="5" applyFont="1" applyAlignment="1">
      <alignment vertical="center"/>
    </xf>
    <xf numFmtId="0" fontId="12" fillId="0" borderId="0" xfId="5" applyFont="1" applyAlignment="1">
      <alignment horizontal="right" vertical="center"/>
    </xf>
    <xf numFmtId="169" fontId="12" fillId="0" borderId="0" xfId="6" applyNumberFormat="1" applyFont="1" applyAlignment="1">
      <alignment horizontal="right" vertical="center"/>
    </xf>
    <xf numFmtId="0" fontId="13" fillId="0" borderId="0" xfId="0" applyFont="1" applyAlignment="1">
      <alignment wrapText="1"/>
    </xf>
    <xf numFmtId="0" fontId="14" fillId="0" borderId="0" xfId="0" applyFont="1" applyAlignment="1">
      <alignment wrapText="1"/>
    </xf>
    <xf numFmtId="0" fontId="16" fillId="0" borderId="0" xfId="0" applyFont="1"/>
    <xf numFmtId="0" fontId="0" fillId="0" borderId="0" xfId="0" applyAlignment="1">
      <alignment wrapText="1"/>
    </xf>
    <xf numFmtId="0" fontId="15" fillId="0" borderId="0" xfId="0" applyFont="1"/>
    <xf numFmtId="171" fontId="11" fillId="0" borderId="0" xfId="6" applyNumberFormat="1" applyFont="1" applyAlignment="1">
      <alignment horizontal="right" vertical="center"/>
    </xf>
    <xf numFmtId="170" fontId="10" fillId="0" borderId="0" xfId="6" applyNumberFormat="1" applyFont="1" applyFill="1" applyAlignment="1">
      <alignment horizontal="right" vertical="center"/>
    </xf>
    <xf numFmtId="170" fontId="11" fillId="0" borderId="3" xfId="6" applyNumberFormat="1" applyFont="1" applyFill="1" applyBorder="1" applyAlignment="1">
      <alignment horizontal="right" vertical="center"/>
    </xf>
    <xf numFmtId="0" fontId="7" fillId="6" borderId="0" xfId="5" applyFont="1" applyFill="1" applyAlignment="1">
      <alignment vertical="center"/>
    </xf>
    <xf numFmtId="169" fontId="7" fillId="6" borderId="0" xfId="6" applyNumberFormat="1" applyFont="1" applyFill="1" applyBorder="1" applyAlignment="1">
      <alignment horizontal="right" vertical="center"/>
    </xf>
    <xf numFmtId="170" fontId="7" fillId="6" borderId="0" xfId="6" applyNumberFormat="1" applyFont="1" applyFill="1" applyBorder="1" applyAlignment="1">
      <alignment horizontal="right" vertical="center"/>
    </xf>
    <xf numFmtId="0" fontId="7" fillId="6" borderId="5" xfId="5" applyFont="1" applyFill="1" applyBorder="1" applyAlignment="1">
      <alignment vertical="center"/>
    </xf>
    <xf numFmtId="170" fontId="7" fillId="6" borderId="5" xfId="6" applyNumberFormat="1" applyFont="1" applyFill="1" applyBorder="1" applyAlignment="1">
      <alignment horizontal="right" vertical="center"/>
    </xf>
    <xf numFmtId="0" fontId="19" fillId="0" borderId="0" xfId="5" applyFont="1"/>
    <xf numFmtId="173" fontId="22" fillId="0" borderId="0" xfId="16" applyFont="1"/>
    <xf numFmtId="172" fontId="5" fillId="3" borderId="2" xfId="3" applyNumberFormat="1" applyFont="1" applyFill="1" applyBorder="1">
      <alignment horizontal="right" indent="1"/>
    </xf>
    <xf numFmtId="172" fontId="5" fillId="0" borderId="2" xfId="3" applyNumberFormat="1" applyFont="1" applyBorder="1">
      <alignment horizontal="right" indent="1"/>
    </xf>
    <xf numFmtId="172" fontId="4" fillId="0" borderId="0" xfId="9" applyNumberFormat="1"/>
    <xf numFmtId="166" fontId="5" fillId="0" borderId="2" xfId="3" applyFont="1" applyBorder="1" applyAlignment="1">
      <alignment vertical="top"/>
    </xf>
    <xf numFmtId="172" fontId="4" fillId="3" borderId="0" xfId="3" applyNumberFormat="1" applyFont="1" applyFill="1">
      <alignment horizontal="right" indent="1"/>
    </xf>
    <xf numFmtId="172" fontId="4" fillId="0" borderId="0" xfId="3" applyNumberFormat="1" applyFont="1">
      <alignment horizontal="right" indent="1"/>
    </xf>
    <xf numFmtId="0" fontId="4" fillId="0" borderId="0" xfId="12" applyFont="1" applyAlignment="1">
      <alignment horizontal="left"/>
    </xf>
    <xf numFmtId="172" fontId="20" fillId="3" borderId="0" xfId="8" applyNumberFormat="1" applyFont="1" applyFill="1"/>
    <xf numFmtId="172" fontId="20" fillId="0" borderId="0" xfId="8" applyNumberFormat="1" applyFont="1"/>
    <xf numFmtId="0" fontId="23" fillId="0" borderId="0" xfId="12" applyFont="1"/>
    <xf numFmtId="0" fontId="4" fillId="0" borderId="0" xfId="12" applyFont="1"/>
    <xf numFmtId="172" fontId="5" fillId="3" borderId="0" xfId="10" applyNumberFormat="1" applyFill="1" applyAlignment="1">
      <alignment horizontal="center"/>
    </xf>
    <xf numFmtId="172" fontId="5" fillId="0" borderId="0" xfId="10" applyNumberFormat="1" applyAlignment="1">
      <alignment horizontal="center"/>
    </xf>
    <xf numFmtId="172" fontId="4" fillId="0" borderId="0" xfId="12" applyNumberFormat="1" applyFont="1"/>
    <xf numFmtId="172" fontId="5" fillId="3" borderId="2" xfId="14" applyNumberFormat="1" applyFont="1" applyFill="1" applyBorder="1" applyAlignment="1">
      <alignment horizontal="right" indent="1"/>
    </xf>
    <xf numFmtId="172" fontId="5" fillId="0" borderId="2" xfId="14" applyNumberFormat="1" applyFont="1" applyFill="1" applyBorder="1" applyAlignment="1">
      <alignment horizontal="right" indent="1"/>
    </xf>
    <xf numFmtId="172" fontId="5" fillId="0" borderId="1" xfId="4" applyNumberFormat="1" applyFont="1" applyFill="1" applyBorder="1">
      <alignment horizontal="right" indent="1"/>
    </xf>
    <xf numFmtId="172" fontId="4" fillId="3" borderId="1" xfId="3" applyNumberFormat="1" applyFont="1" applyFill="1" applyBorder="1">
      <alignment horizontal="right" indent="1"/>
    </xf>
    <xf numFmtId="172" fontId="4" fillId="0" borderId="1" xfId="3" applyNumberFormat="1" applyFont="1" applyBorder="1">
      <alignment horizontal="right" indent="1"/>
    </xf>
    <xf numFmtId="172" fontId="24" fillId="0" borderId="1" xfId="3" applyNumberFormat="1" applyFont="1" applyBorder="1">
      <alignment horizontal="right" indent="1"/>
    </xf>
    <xf numFmtId="0" fontId="4" fillId="0" borderId="1" xfId="12" applyFont="1" applyBorder="1" applyAlignment="1">
      <alignment horizontal="left"/>
    </xf>
    <xf numFmtId="0" fontId="4" fillId="0" borderId="0" xfId="12" applyFont="1" applyAlignment="1">
      <alignment horizontal="left" vertical="top" wrapText="1"/>
    </xf>
    <xf numFmtId="172" fontId="5" fillId="0" borderId="2" xfId="4" applyNumberFormat="1" applyFont="1" applyFill="1" applyBorder="1">
      <alignment horizontal="right" indent="1"/>
    </xf>
    <xf numFmtId="172" fontId="5" fillId="3" borderId="0" xfId="14" applyNumberFormat="1" applyFont="1" applyFill="1" applyAlignment="1">
      <alignment horizontal="center"/>
    </xf>
    <xf numFmtId="172" fontId="5" fillId="4" borderId="0" xfId="14" applyNumberFormat="1" applyFont="1" applyFill="1" applyAlignment="1">
      <alignment horizontal="center"/>
    </xf>
    <xf numFmtId="172" fontId="5" fillId="4" borderId="0" xfId="14" applyNumberFormat="1" applyFont="1" applyFill="1" applyBorder="1" applyAlignment="1">
      <alignment horizontal="center"/>
    </xf>
    <xf numFmtId="172" fontId="5" fillId="3" borderId="2" xfId="15" applyNumberFormat="1" applyFont="1" applyFill="1" applyBorder="1" applyAlignment="1">
      <alignment horizontal="right" indent="1"/>
    </xf>
    <xf numFmtId="172" fontId="5" fillId="0" borderId="2" xfId="15" applyNumberFormat="1" applyFont="1" applyFill="1" applyBorder="1" applyAlignment="1">
      <alignment horizontal="right" indent="1"/>
    </xf>
    <xf numFmtId="166" fontId="5" fillId="0" borderId="0" xfId="3" applyFont="1" applyAlignment="1">
      <alignment vertical="top"/>
    </xf>
    <xf numFmtId="172" fontId="4" fillId="0" borderId="0" xfId="14" applyNumberFormat="1" applyFont="1" applyFill="1" applyAlignment="1">
      <alignment horizontal="right" indent="1"/>
    </xf>
    <xf numFmtId="172" fontId="5" fillId="3" borderId="1" xfId="10" applyNumberFormat="1" applyFill="1" applyBorder="1" applyAlignment="1">
      <alignment horizontal="center"/>
    </xf>
    <xf numFmtId="172" fontId="5" fillId="0" borderId="1" xfId="10" applyNumberFormat="1" applyBorder="1" applyAlignment="1">
      <alignment horizontal="center"/>
    </xf>
    <xf numFmtId="0" fontId="4" fillId="0" borderId="1" xfId="12" applyFont="1" applyBorder="1" applyAlignment="1">
      <alignment horizontal="left" vertical="top" wrapText="1"/>
    </xf>
    <xf numFmtId="0" fontId="25" fillId="6" borderId="0" xfId="1" applyFont="1" applyFill="1"/>
    <xf numFmtId="0" fontId="20" fillId="0" borderId="0" xfId="8" applyFont="1"/>
    <xf numFmtId="0" fontId="5" fillId="0" borderId="2" xfId="12" applyFont="1" applyBorder="1"/>
    <xf numFmtId="0" fontId="4" fillId="0" borderId="1" xfId="13" applyFont="1" applyBorder="1">
      <alignment horizontal="left"/>
    </xf>
    <xf numFmtId="0" fontId="25" fillId="5" borderId="0" xfId="1" applyFont="1" applyFill="1"/>
    <xf numFmtId="0" fontId="5" fillId="4" borderId="2" xfId="12" applyFont="1" applyFill="1" applyBorder="1"/>
    <xf numFmtId="0" fontId="4" fillId="0" borderId="0" xfId="12" applyFont="1" applyAlignment="1">
      <alignment wrapText="1"/>
    </xf>
    <xf numFmtId="0" fontId="5" fillId="0" borderId="0" xfId="12" applyFont="1"/>
    <xf numFmtId="172" fontId="5" fillId="3" borderId="1" xfId="3" applyNumberFormat="1" applyFont="1" applyFill="1" applyBorder="1">
      <alignment horizontal="right" indent="1"/>
    </xf>
    <xf numFmtId="172" fontId="5" fillId="0" borderId="1" xfId="3" applyNumberFormat="1" applyFont="1" applyBorder="1">
      <alignment horizontal="right" indent="1"/>
    </xf>
    <xf numFmtId="0" fontId="5" fillId="0" borderId="1" xfId="12" applyFont="1" applyBorder="1"/>
    <xf numFmtId="0" fontId="5" fillId="0" borderId="1" xfId="10" applyBorder="1"/>
    <xf numFmtId="0" fontId="4" fillId="0" borderId="1" xfId="12" applyFont="1" applyBorder="1"/>
    <xf numFmtId="172" fontId="20" fillId="0" borderId="0" xfId="14" applyNumberFormat="1" applyFont="1" applyFill="1"/>
    <xf numFmtId="172" fontId="4" fillId="3" borderId="1" xfId="4" applyNumberFormat="1" applyFont="1" applyFill="1" applyBorder="1">
      <alignment horizontal="right" indent="1"/>
    </xf>
    <xf numFmtId="172" fontId="4" fillId="0" borderId="1" xfId="4" applyNumberFormat="1" applyFont="1" applyFill="1" applyBorder="1">
      <alignment horizontal="right" indent="1"/>
    </xf>
    <xf numFmtId="172" fontId="5" fillId="3" borderId="0" xfId="3" applyNumberFormat="1" applyFont="1" applyFill="1">
      <alignment horizontal="right" indent="1"/>
    </xf>
    <xf numFmtId="172" fontId="5" fillId="0" borderId="0" xfId="3" applyNumberFormat="1" applyFont="1">
      <alignment horizontal="right" indent="1"/>
    </xf>
    <xf numFmtId="172" fontId="4" fillId="0" borderId="0" xfId="11" applyNumberFormat="1" applyFill="1">
      <alignment horizontal="right" indent="1"/>
    </xf>
    <xf numFmtId="172" fontId="5" fillId="3" borderId="2" xfId="11" applyNumberFormat="1" applyFont="1" applyFill="1" applyBorder="1">
      <alignment horizontal="right" indent="1"/>
    </xf>
    <xf numFmtId="172" fontId="5" fillId="0" borderId="2" xfId="11" applyNumberFormat="1" applyFont="1" applyFill="1" applyBorder="1">
      <alignment horizontal="right" indent="1"/>
    </xf>
    <xf numFmtId="172" fontId="4" fillId="3" borderId="1" xfId="11" applyNumberFormat="1" applyFill="1" applyBorder="1">
      <alignment horizontal="right" indent="1"/>
    </xf>
    <xf numFmtId="172" fontId="4" fillId="0" borderId="1" xfId="11" applyNumberFormat="1" applyFill="1" applyBorder="1">
      <alignment horizontal="right" indent="1"/>
    </xf>
    <xf numFmtId="172" fontId="4" fillId="3" borderId="0" xfId="11" applyNumberFormat="1" applyFill="1">
      <alignment horizontal="right" indent="1"/>
    </xf>
    <xf numFmtId="0" fontId="5" fillId="0" borderId="1" xfId="13" applyFont="1" applyBorder="1">
      <alignment horizontal="left"/>
    </xf>
    <xf numFmtId="0" fontId="4" fillId="0" borderId="0" xfId="9"/>
    <xf numFmtId="172" fontId="5" fillId="0" borderId="0" xfId="10" applyNumberFormat="1"/>
    <xf numFmtId="0" fontId="5" fillId="0" borderId="2" xfId="10" applyBorder="1"/>
    <xf numFmtId="0" fontId="4" fillId="0" borderId="1" xfId="9" applyBorder="1"/>
    <xf numFmtId="0" fontId="5" fillId="0" borderId="0" xfId="10"/>
    <xf numFmtId="172" fontId="5" fillId="3" borderId="0" xfId="11" applyNumberFormat="1" applyFont="1" applyFill="1">
      <alignment horizontal="right" indent="1"/>
    </xf>
    <xf numFmtId="172" fontId="5" fillId="0" borderId="0" xfId="11" applyNumberFormat="1" applyFont="1" applyFill="1">
      <alignment horizontal="right" indent="1"/>
    </xf>
    <xf numFmtId="172" fontId="4" fillId="0" borderId="0" xfId="9" applyNumberFormat="1" applyAlignment="1">
      <alignment vertical="top" wrapText="1"/>
    </xf>
    <xf numFmtId="0" fontId="4" fillId="0" borderId="1" xfId="9" applyBorder="1" applyAlignment="1">
      <alignment vertical="top" wrapText="1"/>
    </xf>
    <xf numFmtId="0" fontId="4" fillId="0" borderId="0" xfId="9" applyAlignment="1">
      <alignment vertical="top" wrapText="1"/>
    </xf>
    <xf numFmtId="172" fontId="5" fillId="0" borderId="0" xfId="9" applyNumberFormat="1" applyFont="1"/>
    <xf numFmtId="0" fontId="5" fillId="0" borderId="2" xfId="9" applyFont="1" applyBorder="1"/>
    <xf numFmtId="172" fontId="4" fillId="0" borderId="0" xfId="9" applyNumberFormat="1" applyAlignment="1">
      <alignment horizontal="left"/>
    </xf>
    <xf numFmtId="0" fontId="4" fillId="0" borderId="0" xfId="9" applyAlignment="1">
      <alignment horizontal="left"/>
    </xf>
    <xf numFmtId="0" fontId="5" fillId="0" borderId="0" xfId="9" applyFont="1"/>
    <xf numFmtId="172" fontId="26" fillId="0" borderId="2" xfId="11" applyNumberFormat="1" applyFont="1" applyFill="1" applyBorder="1">
      <alignment horizontal="right" indent="1"/>
    </xf>
    <xf numFmtId="172" fontId="5" fillId="0" borderId="0" xfId="12" applyNumberFormat="1" applyFont="1"/>
    <xf numFmtId="172" fontId="27" fillId="0" borderId="0" xfId="1" applyNumberFormat="1" applyFont="1"/>
    <xf numFmtId="0" fontId="28" fillId="0" borderId="0" xfId="1" applyFont="1"/>
    <xf numFmtId="172" fontId="5" fillId="3" borderId="1" xfId="11" applyNumberFormat="1" applyFont="1" applyFill="1" applyBorder="1">
      <alignment horizontal="right" indent="1"/>
    </xf>
    <xf numFmtId="172" fontId="5" fillId="0" borderId="1" xfId="11" applyNumberFormat="1" applyFont="1" applyFill="1" applyBorder="1">
      <alignment horizontal="right" indent="1"/>
    </xf>
    <xf numFmtId="0" fontId="5" fillId="0" borderId="1" xfId="9" applyFont="1" applyBorder="1"/>
    <xf numFmtId="172" fontId="20" fillId="3" borderId="1" xfId="8" applyNumberFormat="1" applyFont="1" applyFill="1" applyBorder="1"/>
    <xf numFmtId="172" fontId="20" fillId="0" borderId="1" xfId="8" applyNumberFormat="1" applyFont="1" applyBorder="1"/>
    <xf numFmtId="172" fontId="29" fillId="0" borderId="0" xfId="8" applyNumberFormat="1" applyFont="1" applyAlignment="1">
      <alignment horizontal="center"/>
    </xf>
    <xf numFmtId="0" fontId="3" fillId="0" borderId="0" xfId="8" applyFont="1"/>
    <xf numFmtId="172" fontId="5" fillId="0" borderId="0" xfId="14" applyNumberFormat="1" applyFont="1" applyFill="1" applyAlignment="1">
      <alignment horizontal="center"/>
    </xf>
  </cellXfs>
  <cellStyles count="17">
    <cellStyle name="Comma 17" xfId="14" xr:uid="{627EA4C7-0320-4BC1-BC1A-8EBBD0CFEEF2}"/>
    <cellStyle name="Comma 2" xfId="6" xr:uid="{3477DF4E-1C16-4DD7-B43E-F564AF01436F}"/>
    <cellStyle name="Comma 3" xfId="7" xr:uid="{F7341735-5B1A-4A8E-B2FA-21B69FF30B3C}"/>
    <cellStyle name="FS_C_FY_heltall" xfId="4" xr:uid="{1413575E-6B6E-46FB-8981-5847DD6FA741}"/>
    <cellStyle name="FS_number_C_FY 2" xfId="11" xr:uid="{D87D6E8A-65CC-40A4-8D07-A15A60A153E3}"/>
    <cellStyle name="FS_number_L_FY" xfId="3" xr:uid="{1576A769-520E-4F52-A163-6CCB1072A918}"/>
    <cellStyle name="FS_text 2 2" xfId="9" xr:uid="{15527457-2399-425A-AA04-24DC187588E7}"/>
    <cellStyle name="FS_text 2 2 2" xfId="12" xr:uid="{C8F1CA3A-0E3C-4227-A9B2-A91968E24166}"/>
    <cellStyle name="FS_text_Heading 2" xfId="10" xr:uid="{0A0BC363-987C-4A6D-B156-1C8465044CF0}"/>
    <cellStyle name="Normal" xfId="0" builtinId="0"/>
    <cellStyle name="Normal 19" xfId="8" xr:uid="{0A75AE51-0EB4-44A8-832F-A0B15F5A5CA4}"/>
    <cellStyle name="Normal 2" xfId="5" xr:uid="{4320E8DB-4ED7-4C12-A09F-2715DE305B5B}"/>
    <cellStyle name="Normal 3" xfId="16" xr:uid="{BC03A502-149E-42A8-B738-91715C059444}"/>
    <cellStyle name="Percent 5" xfId="15" xr:uid="{B54A96BA-4298-4DE1-8DCB-C7AC0FD4A2B2}"/>
    <cellStyle name="Period heading" xfId="2" xr:uid="{B7A0B29D-2AA9-4ED4-B2CF-7871BED6882E}"/>
    <cellStyle name="Period heading 2" xfId="13" xr:uid="{1EDBFBA3-6B46-45CE-8C8D-5CBBA2FC26D3}"/>
    <cellStyle name="Top heading" xfId="1" xr:uid="{8FEF1234-9E30-405D-80CA-7CDF80F36A4F}"/>
  </cellStyles>
  <dxfs count="0"/>
  <tableStyles count="0" defaultTableStyle="TableStyleMedium2" defaultPivotStyle="PivotStyleLight16"/>
  <colors>
    <mruColors>
      <color rgb="FFF68D2E"/>
      <color rgb="FFCE0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microsoft.com/office/2022/10/relationships/richValueRel" Target="richData/richValueRel.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1711288</xdr:colOff>
      <xdr:row>4</xdr:row>
      <xdr:rowOff>80044</xdr:rowOff>
    </xdr:to>
    <xdr:pic>
      <xdr:nvPicPr>
        <xdr:cNvPr id="2" name="Picture 1">
          <a:extLst>
            <a:ext uri="{FF2B5EF4-FFF2-40B4-BE49-F238E27FC236}">
              <a16:creationId xmlns:a16="http://schemas.microsoft.com/office/drawing/2014/main" id="{500ED4B6-7D13-4D54-83D9-26B8E7FAB4A1}"/>
            </a:ext>
          </a:extLst>
        </xdr:cNvPr>
        <xdr:cNvPicPr>
          <a:picLocks noChangeAspect="1"/>
        </xdr:cNvPicPr>
      </xdr:nvPicPr>
      <xdr:blipFill>
        <a:blip xmlns:r="http://schemas.openxmlformats.org/officeDocument/2006/relationships" r:embed="rId1"/>
        <a:stretch>
          <a:fillRect/>
        </a:stretch>
      </xdr:blipFill>
      <xdr:spPr>
        <a:xfrm>
          <a:off x="517071" y="340180"/>
          <a:ext cx="1800642" cy="692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517071</xdr:colOff>
      <xdr:row>0</xdr:row>
      <xdr:rowOff>149680</xdr:rowOff>
    </xdr:from>
    <xdr:to>
      <xdr:col>1</xdr:col>
      <xdr:colOff>1708113</xdr:colOff>
      <xdr:row>4</xdr:row>
      <xdr:rowOff>80044</xdr:rowOff>
    </xdr:to>
    <xdr:pic>
      <xdr:nvPicPr>
        <xdr:cNvPr id="2" name="Picture 1">
          <a:extLst>
            <a:ext uri="{FF2B5EF4-FFF2-40B4-BE49-F238E27FC236}">
              <a16:creationId xmlns:a16="http://schemas.microsoft.com/office/drawing/2014/main" id="{8D5C5548-DE69-4CB9-BA3E-D4922FC8B5C1}"/>
            </a:ext>
          </a:extLst>
        </xdr:cNvPr>
        <xdr:cNvPicPr>
          <a:picLocks noChangeAspect="1"/>
        </xdr:cNvPicPr>
      </xdr:nvPicPr>
      <xdr:blipFill>
        <a:blip xmlns:r="http://schemas.openxmlformats.org/officeDocument/2006/relationships" r:embed="rId1"/>
        <a:stretch>
          <a:fillRect/>
        </a:stretch>
      </xdr:blipFill>
      <xdr:spPr>
        <a:xfrm>
          <a:off x="517071" y="149680"/>
          <a:ext cx="1800642" cy="692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2</xdr:row>
      <xdr:rowOff>63500</xdr:rowOff>
    </xdr:from>
    <xdr:to>
      <xdr:col>1</xdr:col>
      <xdr:colOff>1039283</xdr:colOff>
      <xdr:row>3</xdr:row>
      <xdr:rowOff>270310</xdr:rowOff>
    </xdr:to>
    <xdr:pic>
      <xdr:nvPicPr>
        <xdr:cNvPr id="2" name="Picture 1">
          <a:extLst>
            <a:ext uri="{FF2B5EF4-FFF2-40B4-BE49-F238E27FC236}">
              <a16:creationId xmlns:a16="http://schemas.microsoft.com/office/drawing/2014/main" id="{060B400D-F9B3-491A-A5E8-5D9CBAF0CF54}"/>
            </a:ext>
          </a:extLst>
        </xdr:cNvPr>
        <xdr:cNvPicPr>
          <a:picLocks noChangeAspect="1"/>
        </xdr:cNvPicPr>
      </xdr:nvPicPr>
      <xdr:blipFill>
        <a:blip xmlns:r="http://schemas.openxmlformats.org/officeDocument/2006/relationships" r:embed="rId1"/>
        <a:stretch>
          <a:fillRect/>
        </a:stretch>
      </xdr:blipFill>
      <xdr:spPr>
        <a:xfrm>
          <a:off x="527050" y="552450"/>
          <a:ext cx="1026583" cy="397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6%20Kvartalsrapport%20Q224_MASTER_Draft_v10%20-%20APM%20perioder%20oppdatert.xlsx" TargetMode="External"/><Relationship Id="rId1" Type="http://schemas.openxmlformats.org/officeDocument/2006/relationships/externalLinkPath" Target="/sites/abp-278/FinancialReporting/Quarterly%20Report/01%20Reports/01%20Reports/2406%20Kvartalsrapport%20Q224_MASTER_Draft_v10%20-%20APM%20perioder%20oppdater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kerbp.sharepoint.com/sites/abp-278/FinancialReporting/Quarterly%20Report/01%20Reports/01%20Reports/2403%20Kvartalsrapport%20Q124_MASTER_Draft_v14.xlsx" TargetMode="External"/><Relationship Id="rId1" Type="http://schemas.openxmlformats.org/officeDocument/2006/relationships/externalLinkPath" Target="/sites/abp-278/FinancialReporting/Quarterly%20Report/01%20Reports/01%20Reports/2403%20Kvartalsrapport%20Q124_MASTER_Draft_v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abp-278/AssetRetirementObligations/02%20ARO%20liability%20calculation/Renteendring/2012%20ARO_liability_calculation%20-%20YE%20update%20v4%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rtra.locale\detnor\Users\idasle\Desktop\2022%20Bank%20kor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tore.bjelland\AppData\Local\Temp\GAMxFiles\wwk7jq2xyqrdhn5qmy3aeactndmxdu4bcvfc22i8fhkfq7ssuhvy\jun%2027%2016\efecd1276d8e40dca65fa776446fed57\PBC%20-%20Data%20Req.%2020th%20June%202016%20(Info%20Excluding%20Decomm%20and%20Grou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Adjustment_sheet"/>
      <sheetName val="Inp_FixedAssets - Group"/>
      <sheetName val="Inp_Tax note"/>
      <sheetName val="Inp_Equity"/>
      <sheetName val="Adj_manual"/>
      <sheetName val="Accounts"/>
      <sheetName val="Check_summary"/>
      <sheetName val="Notes_2024"/>
      <sheetName val="Notes_2023"/>
      <sheetName val="Notes_2022"/>
      <sheetName val="Notes UK"/>
      <sheetName val="CashFlow_Q"/>
      <sheetName val="CashFlow_YTD"/>
      <sheetName val="CashFlow_historical"/>
      <sheetName val="Calculations"/>
      <sheetName val="English_FS"/>
      <sheetName val="PL"/>
      <sheetName val="BS"/>
      <sheetName val="Equity"/>
      <sheetName val="CF"/>
      <sheetName val="Notes 1-16"/>
      <sheetName val="Note 17 Investments"/>
      <sheetName val="APM"/>
      <sheetName val="APM calc"/>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30.06.2024</v>
          </cell>
        </row>
        <row r="60">
          <cell r="H60" t="str">
            <v>30.06.2023</v>
          </cell>
        </row>
        <row r="64">
          <cell r="H64" t="str">
            <v>31.12.2023</v>
          </cell>
        </row>
        <row r="66">
          <cell r="H66" t="str">
            <v>01.01.-31.12.</v>
          </cell>
        </row>
        <row r="67">
          <cell r="H67" t="str">
            <v>01.01.-30.06.</v>
          </cell>
        </row>
        <row r="69">
          <cell r="H69" t="str">
            <v>01.04.2024 - 30.06.2024</v>
          </cell>
        </row>
        <row r="72">
          <cell r="H72" t="str">
            <v>01.01.2022 - 31.12.2022</v>
          </cell>
        </row>
        <row r="73">
          <cell r="H73" t="str">
            <v>Q2</v>
          </cell>
        </row>
        <row r="75">
          <cell r="H75" t="str">
            <v>31.12.2022</v>
          </cell>
        </row>
        <row r="93">
          <cell r="H93"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com.sap.ip.bi.xl.hiddensheet"/>
      <sheetName val="Input"/>
      <sheetName val="Backgroud"/>
      <sheetName val="Mapping"/>
      <sheetName val="Inp_P&amp;L"/>
      <sheetName val="P&amp;L UK"/>
      <sheetName val="P&amp;L DWH"/>
      <sheetName val="P&amp;L DWH UK"/>
      <sheetName val="Balance DWH"/>
      <sheetName val="IC Balance NO01"/>
      <sheetName val="IC P&amp;L NO01"/>
      <sheetName val="DWH EL"/>
      <sheetName val="Inp_BS"/>
      <sheetName val="BS UK"/>
      <sheetName val="Inp_Vol"/>
      <sheetName val="Inp_JV OCL"/>
      <sheetName val="DWH Volume 2024"/>
      <sheetName val="DWH Volume 2023"/>
      <sheetName val="DWH Volume 2022"/>
      <sheetName val="DWH Volume 2021"/>
      <sheetName val="DWH Volume 2020"/>
      <sheetName val="DWH Volume 2019"/>
      <sheetName val="DWH Volume 2018"/>
      <sheetName val="Adjustment_sheet"/>
      <sheetName val="Inp_FixedAssets - Group"/>
      <sheetName val="Inp_FixedAssets"/>
      <sheetName val="Inp_Tax note"/>
      <sheetName val="Inp_Equity"/>
      <sheetName val="Adj_manual"/>
      <sheetName val="Change in ac princ -&gt;"/>
      <sheetName val="ARO change FA"/>
      <sheetName val="ARO acct chg"/>
      <sheetName val="Tax adj cap int"/>
      <sheetName val="Inp_BS Lundin (NOK) Q4"/>
      <sheetName val="Inp_BS Lundin (NOK) Q3"/>
      <sheetName val="Inp_BS Lundin (USD) Q2"/>
      <sheetName val="Adj_Lundin"/>
      <sheetName val="LUNE - Deferred tax adj Q3"/>
      <sheetName val="LUNE - Deferred tax adj Q4"/>
      <sheetName val="PPA endr 30 06"/>
      <sheetName val="Check_summary"/>
      <sheetName val="Accounts"/>
      <sheetName val="Sheet1"/>
      <sheetName val="Notes 2024"/>
      <sheetName val="Notes 2023"/>
      <sheetName val="Notes 2022"/>
      <sheetName val="Notes 2021"/>
      <sheetName val="Notes 2020"/>
      <sheetName val="Notes 2019"/>
      <sheetName val="Notes Lundin"/>
      <sheetName val="Notes UK"/>
      <sheetName val="CashFlow_Q"/>
      <sheetName val="CashFlow_YTD"/>
      <sheetName val="CashFlow_YTD (2)"/>
      <sheetName val="CashFlow_historical"/>
      <sheetName val="Calculations"/>
      <sheetName val="English_FS"/>
      <sheetName val="AC_presentation"/>
      <sheetName val="PL"/>
      <sheetName val="BS"/>
      <sheetName val="Equity"/>
      <sheetName val="CF"/>
      <sheetName val="Notes 1-16"/>
      <sheetName val="Note 17 Investments"/>
      <sheetName val="APM"/>
      <sheetName val="APM calc"/>
      <sheetName val="Note 17 Investments (2)"/>
      <sheetName val="Statement"/>
      <sheetName val="Note 21 Historical_figures"/>
      <sheetName val="Financial Convenants"/>
      <sheetName val="Nøkkeltall"/>
      <sheetName val="Cash - spend"/>
      <sheetName val="IR"/>
    </sheetNames>
    <sheetDataSet>
      <sheetData sheetId="0"/>
      <sheetData sheetId="1"/>
      <sheetData sheetId="2">
        <row r="56">
          <cell r="H56">
            <v>2024</v>
          </cell>
        </row>
        <row r="57">
          <cell r="H57">
            <v>2023</v>
          </cell>
        </row>
        <row r="58">
          <cell r="H58" t="str">
            <v>31.03.2024</v>
          </cell>
        </row>
        <row r="60">
          <cell r="H60" t="str">
            <v>31.12.2023</v>
          </cell>
        </row>
        <row r="64">
          <cell r="H64" t="str">
            <v>31.03.2023</v>
          </cell>
        </row>
        <row r="66">
          <cell r="H66" t="str">
            <v>01.01.-31.12.</v>
          </cell>
        </row>
        <row r="67">
          <cell r="H67" t="str">
            <v>01.01.-31.03.</v>
          </cell>
        </row>
        <row r="69">
          <cell r="H69" t="str">
            <v>01.01.2024 - 31.03.2024</v>
          </cell>
        </row>
        <row r="72">
          <cell r="H72" t="str">
            <v>01.01.2022 - 31.12.2022</v>
          </cell>
        </row>
        <row r="73">
          <cell r="H73" t="str">
            <v>Q1</v>
          </cell>
        </row>
        <row r="75">
          <cell r="H75" t="str">
            <v>31.12.2022</v>
          </cell>
        </row>
        <row r="87">
          <cell r="H87" t="str">
            <v>Group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mentarer"/>
      <sheetName val="Q2"/>
      <sheetName val="Instructions"/>
      <sheetName val="Input_sheets"/>
      <sheetName val="Macro_input"/>
      <sheetName val="Field_input"/>
      <sheetName val="Field_cost_estimates"/>
      <sheetName val="Field_support_calculations"/>
      <sheetName val="Change log"/>
      <sheetName val="Updates during 2020"/>
      <sheetName val="Output_sheets"/>
      <sheetName val="Field_output_summary"/>
      <sheetName val="Roll-forward"/>
      <sheetName val="Actuals_YTD_input"/>
      <sheetName val="Short_term"/>
      <sheetName val="Booking"/>
      <sheetName val="Period 13 reclass YTD cost"/>
      <sheetName val="Loader accretion"/>
      <sheetName val="Loader ST"/>
      <sheetName val="Loader estimate update Q3"/>
      <sheetName val="Loader estimate update YE"/>
      <sheetName val="Loader reclass UTS"/>
      <sheetName val="Loader Period 13 reclass cost"/>
      <sheetName val="Loader write-off"/>
      <sheetName val="Field_output_calculations-&gt;"/>
      <sheetName val="Alvheim"/>
      <sheetName val="Vilje"/>
      <sheetName val="Volund"/>
      <sheetName val="Bøyla"/>
      <sheetName val="IvarAasen"/>
      <sheetName val="Jette"/>
      <sheetName val="Skarv"/>
      <sheetName val="Ærfugl"/>
      <sheetName val="Valhall"/>
      <sheetName val="XLE-4 Contract"/>
      <sheetName val="Hod"/>
      <sheetName val="Ula"/>
      <sheetName val="Tambar"/>
      <sheetName val="TambarEast"/>
      <sheetName val="UlaPipeline"/>
      <sheetName val="Atla"/>
      <sheetName val="Enoch"/>
      <sheetName val="Varg"/>
      <sheetName val="GinaKrog"/>
      <sheetName val="Oda"/>
      <sheetName val="JohanSverdrup"/>
      <sheetName val="UHGP"/>
      <sheetName val="Skogul"/>
      <sheetName val="Tor"/>
      <sheetName val="EGOP"/>
      <sheetName val="Gassled"/>
      <sheetName val="Dummy"/>
    </sheetNames>
    <sheetDataSet>
      <sheetData sheetId="0" refreshError="1"/>
      <sheetData sheetId="1" refreshError="1"/>
      <sheetData sheetId="2" refreshError="1"/>
      <sheetData sheetId="3" refreshError="1"/>
      <sheetData sheetId="4">
        <row r="12">
          <cell r="E12">
            <v>44196</v>
          </cell>
        </row>
      </sheetData>
      <sheetData sheetId="5">
        <row r="10">
          <cell r="B10" t="str">
            <v>Alvheim</v>
          </cell>
        </row>
        <row r="11">
          <cell r="B11" t="str">
            <v>Vilje</v>
          </cell>
        </row>
        <row r="12">
          <cell r="B12" t="str">
            <v>Volund</v>
          </cell>
        </row>
        <row r="13">
          <cell r="B13" t="str">
            <v>Bøyla</v>
          </cell>
        </row>
        <row r="14">
          <cell r="B14" t="str">
            <v>Skogul</v>
          </cell>
        </row>
        <row r="15">
          <cell r="B15" t="str">
            <v>IvarAasen</v>
          </cell>
        </row>
        <row r="16">
          <cell r="B16" t="str">
            <v>Jette</v>
          </cell>
        </row>
        <row r="17">
          <cell r="B17" t="str">
            <v>Skarv</v>
          </cell>
        </row>
        <row r="18">
          <cell r="B18" t="str">
            <v>Ærfugl</v>
          </cell>
        </row>
        <row r="19">
          <cell r="B19" t="str">
            <v>Valhall</v>
          </cell>
        </row>
        <row r="20">
          <cell r="B20" t="str">
            <v>Hod</v>
          </cell>
        </row>
        <row r="21">
          <cell r="B21" t="str">
            <v>Ula</v>
          </cell>
        </row>
        <row r="22">
          <cell r="B22" t="str">
            <v>Tambar</v>
          </cell>
        </row>
        <row r="23">
          <cell r="B23" t="str">
            <v>TambarEast</v>
          </cell>
        </row>
        <row r="24">
          <cell r="B24" t="str">
            <v>UlaPipeline</v>
          </cell>
        </row>
        <row r="25">
          <cell r="B25" t="str">
            <v>Atla</v>
          </cell>
        </row>
        <row r="26">
          <cell r="B26" t="str">
            <v>Enoch</v>
          </cell>
        </row>
        <row r="27">
          <cell r="B27" t="str">
            <v>Varg</v>
          </cell>
        </row>
        <row r="28">
          <cell r="B28" t="str">
            <v>GinaKrog</v>
          </cell>
        </row>
        <row r="29">
          <cell r="B29" t="str">
            <v>Oda</v>
          </cell>
        </row>
        <row r="30">
          <cell r="B30" t="str">
            <v>JohanSverdrup</v>
          </cell>
        </row>
        <row r="31">
          <cell r="B31" t="str">
            <v>EGOP</v>
          </cell>
        </row>
        <row r="32">
          <cell r="B32" t="str">
            <v>UHGP</v>
          </cell>
        </row>
        <row r="33">
          <cell r="B33" t="str">
            <v>Tor</v>
          </cell>
        </row>
        <row r="34">
          <cell r="B34" t="str">
            <v>Gassled</v>
          </cell>
        </row>
        <row r="36">
          <cell r="B36" t="str">
            <v>Insert new field/license above</v>
          </cell>
        </row>
      </sheetData>
      <sheetData sheetId="6" refreshError="1"/>
      <sheetData sheetId="7" refreshError="1"/>
      <sheetData sheetId="8" refreshError="1"/>
      <sheetData sheetId="9" refreshError="1"/>
      <sheetData sheetId="10" refreshError="1"/>
      <sheetData sheetId="11">
        <row r="24">
          <cell r="D24" t="str">
            <v>Alvheim</v>
          </cell>
        </row>
      </sheetData>
      <sheetData sheetId="12" refreshError="1"/>
      <sheetData sheetId="13">
        <row r="12">
          <cell r="C12" t="str">
            <v>Alvheim</v>
          </cell>
        </row>
      </sheetData>
      <sheetData sheetId="14">
        <row r="76">
          <cell r="AF76">
            <v>-107811491.92025571</v>
          </cell>
        </row>
      </sheetData>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l15"/>
      <sheetName val="Aug15"/>
      <sheetName val="Aug15 (2)"/>
      <sheetName val="2022 Bank korr."/>
      <sheetName val="Sheet1"/>
    </sheetNames>
    <definedNames>
      <definedName name="Header1"/>
    </definedNames>
    <sheetDataSet>
      <sheetData sheetId="0"/>
      <sheetData sheetId="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Group Data Inc Rec to Ledger"/>
      <sheetName val="Over Underlift Data"/>
      <sheetName val="Closing Stock Info"/>
      <sheetName val="FAR Summary"/>
      <sheetName val="Sheet1"/>
      <sheetName val="4Q 2015 FAR &amp; Depn Calc"/>
      <sheetName val="4Q Impairment in Depn Column"/>
      <sheetName val="1Q 2016 Ledger Data"/>
      <sheetName val="4Q 2015 Ledger Data"/>
      <sheetName val="4Q 2015 Ledger Data (2)"/>
      <sheetName val="4Q 2014 Ledger Data"/>
      <sheetName val="4Q 2015 Ledger Data (Discrete)"/>
      <sheetName val="Mapping Table"/>
    </sheetNames>
    <sheetDataSet>
      <sheetData sheetId="0" refreshError="1"/>
      <sheetData sheetId="1" refreshError="1"/>
      <sheetData sheetId="2" refreshError="1"/>
      <sheetData sheetId="3" refreshError="1"/>
      <sheetData sheetId="4">
        <row r="1">
          <cell r="G1" t="str">
            <v>Impairment in AUCs Not in FAR (See FAR for Detail)</v>
          </cell>
        </row>
      </sheetData>
      <sheetData sheetId="5" refreshError="1"/>
      <sheetData sheetId="6" refreshError="1"/>
      <sheetData sheetId="7">
        <row r="1">
          <cell r="C1" t="str">
            <v>Asset</v>
          </cell>
        </row>
      </sheetData>
      <sheetData sheetId="8"/>
      <sheetData sheetId="9" refreshError="1"/>
      <sheetData sheetId="10" refreshError="1"/>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Ane Helgerud" id="{E5F9291A-4220-4BAF-A211-D674AAA539FF}" userId="S::ane.helgerud@akerbp.com::edcbc6b7-6fe8-493c-a36e-cfac698262a5"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8" dT="2024-04-12T12:44:59.43" personId="{E5F9291A-4220-4BAF-A211-D674AAA539FF}" id="{AD16D339-F522-4908-89D7-BCF2611430AB}">
    <text>Note that accrued income is from Q1 2024 included in Trade receivables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1589-CA63-495E-89A5-2F9BF40C8FC3}">
  <sheetPr codeName="Sheet1"/>
  <dimension ref="B6:B15"/>
  <sheetViews>
    <sheetView showGridLines="0" zoomScale="85" zoomScaleNormal="85" workbookViewId="0"/>
  </sheetViews>
  <sheetFormatPr defaultRowHeight="14.5" x14ac:dyDescent="0.35"/>
  <cols>
    <col min="2" max="2" width="160.1796875" customWidth="1"/>
  </cols>
  <sheetData>
    <row r="6" spans="2:2" ht="36" x14ac:dyDescent="0.8">
      <c r="B6" s="27" t="s">
        <v>0</v>
      </c>
    </row>
    <row r="10" spans="2:2" ht="21.75" customHeight="1" x14ac:dyDescent="0.6">
      <c r="B10" s="25" t="s">
        <v>1</v>
      </c>
    </row>
    <row r="11" spans="2:2" ht="52" x14ac:dyDescent="0.6">
      <c r="B11" s="26" t="s">
        <v>2</v>
      </c>
    </row>
    <row r="12" spans="2:2" ht="26" x14ac:dyDescent="0.6">
      <c r="B12" s="26"/>
    </row>
    <row r="13" spans="2:2" ht="78" x14ac:dyDescent="0.6">
      <c r="B13" s="26" t="s">
        <v>3</v>
      </c>
    </row>
    <row r="14" spans="2:2" ht="26" x14ac:dyDescent="0.6">
      <c r="B14" s="26"/>
    </row>
    <row r="15" spans="2:2" ht="52" x14ac:dyDescent="0.6">
      <c r="B15" s="26" t="s">
        <v>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BCD3-40F4-48A6-8E85-B07E300A4B81}">
  <sheetPr codeName="Sheet2"/>
  <dimension ref="B6:B49"/>
  <sheetViews>
    <sheetView showGridLines="0" zoomScaleNormal="100" workbookViewId="0"/>
  </sheetViews>
  <sheetFormatPr defaultRowHeight="14.5" x14ac:dyDescent="0.35"/>
  <cols>
    <col min="2" max="2" width="205.453125" customWidth="1"/>
  </cols>
  <sheetData>
    <row r="6" spans="2:2" ht="36" x14ac:dyDescent="0.8">
      <c r="B6" s="27" t="s">
        <v>383</v>
      </c>
    </row>
    <row r="7" spans="2:2" ht="50.25" customHeight="1" x14ac:dyDescent="0.35">
      <c r="B7" s="28" t="s">
        <v>385</v>
      </c>
    </row>
    <row r="8" spans="2:2" x14ac:dyDescent="0.35">
      <c r="B8" s="28"/>
    </row>
    <row r="9" spans="2:2" ht="16.5" x14ac:dyDescent="0.35">
      <c r="B9" t="s">
        <v>397</v>
      </c>
    </row>
    <row r="10" spans="2:2" x14ac:dyDescent="0.35">
      <c r="B10" s="28"/>
    </row>
    <row r="11" spans="2:2" ht="16.5" x14ac:dyDescent="0.35">
      <c r="B11" t="s">
        <v>398</v>
      </c>
    </row>
    <row r="12" spans="2:2" x14ac:dyDescent="0.35">
      <c r="B12" s="28"/>
    </row>
    <row r="13" spans="2:2" x14ac:dyDescent="0.35">
      <c r="B13" t="s">
        <v>386</v>
      </c>
    </row>
    <row r="14" spans="2:2" x14ac:dyDescent="0.35">
      <c r="B14" s="28"/>
    </row>
    <row r="15" spans="2:2" x14ac:dyDescent="0.35">
      <c r="B15" t="s">
        <v>387</v>
      </c>
    </row>
    <row r="16" spans="2:2" x14ac:dyDescent="0.35">
      <c r="B16" s="28"/>
    </row>
    <row r="17" spans="2:2" x14ac:dyDescent="0.35">
      <c r="B17" t="s">
        <v>388</v>
      </c>
    </row>
    <row r="18" spans="2:2" x14ac:dyDescent="0.35">
      <c r="B18" s="28"/>
    </row>
    <row r="19" spans="2:2" x14ac:dyDescent="0.35">
      <c r="B19" t="s">
        <v>389</v>
      </c>
    </row>
    <row r="20" spans="2:2" x14ac:dyDescent="0.35">
      <c r="B20" s="28"/>
    </row>
    <row r="21" spans="2:2" x14ac:dyDescent="0.35">
      <c r="B21" t="s">
        <v>390</v>
      </c>
    </row>
    <row r="22" spans="2:2" x14ac:dyDescent="0.35">
      <c r="B22" s="28"/>
    </row>
    <row r="23" spans="2:2" ht="16.5" x14ac:dyDescent="0.35">
      <c r="B23" t="s">
        <v>399</v>
      </c>
    </row>
    <row r="24" spans="2:2" x14ac:dyDescent="0.35">
      <c r="B24" s="28"/>
    </row>
    <row r="25" spans="2:2" x14ac:dyDescent="0.35">
      <c r="B25" t="s">
        <v>391</v>
      </c>
    </row>
    <row r="26" spans="2:2" x14ac:dyDescent="0.35">
      <c r="B26" s="28"/>
    </row>
    <row r="27" spans="2:2" x14ac:dyDescent="0.35">
      <c r="B27" t="s">
        <v>392</v>
      </c>
    </row>
    <row r="28" spans="2:2" x14ac:dyDescent="0.35">
      <c r="B28" s="28"/>
    </row>
    <row r="29" spans="2:2" x14ac:dyDescent="0.35">
      <c r="B29" t="s">
        <v>393</v>
      </c>
    </row>
    <row r="30" spans="2:2" x14ac:dyDescent="0.35">
      <c r="B30" s="28"/>
    </row>
    <row r="31" spans="2:2" x14ac:dyDescent="0.35">
      <c r="B31" t="s">
        <v>394</v>
      </c>
    </row>
    <row r="32" spans="2:2" x14ac:dyDescent="0.35">
      <c r="B32" s="28"/>
    </row>
    <row r="33" spans="2:2" x14ac:dyDescent="0.35">
      <c r="B33" t="s">
        <v>395</v>
      </c>
    </row>
    <row r="34" spans="2:2" x14ac:dyDescent="0.35">
      <c r="B34" s="28"/>
    </row>
    <row r="35" spans="2:2" x14ac:dyDescent="0.35">
      <c r="B35" t="s">
        <v>396</v>
      </c>
    </row>
    <row r="36" spans="2:2" x14ac:dyDescent="0.35">
      <c r="B36" s="28"/>
    </row>
    <row r="37" spans="2:2" x14ac:dyDescent="0.35">
      <c r="B37" s="28"/>
    </row>
    <row r="38" spans="2:2" x14ac:dyDescent="0.35">
      <c r="B38" s="28"/>
    </row>
    <row r="39" spans="2:2" x14ac:dyDescent="0.35">
      <c r="B39" s="29" t="s">
        <v>384</v>
      </c>
    </row>
    <row r="40" spans="2:2" x14ac:dyDescent="0.35">
      <c r="B40" t="s">
        <v>400</v>
      </c>
    </row>
    <row r="41" spans="2:2" x14ac:dyDescent="0.35">
      <c r="B41" s="28"/>
    </row>
    <row r="42" spans="2:2" x14ac:dyDescent="0.35">
      <c r="B42" s="28"/>
    </row>
    <row r="43" spans="2:2" x14ac:dyDescent="0.35">
      <c r="B43" s="28"/>
    </row>
    <row r="44" spans="2:2" x14ac:dyDescent="0.35">
      <c r="B44" s="28"/>
    </row>
    <row r="45" spans="2:2" x14ac:dyDescent="0.35">
      <c r="B45" s="28"/>
    </row>
    <row r="46" spans="2:2" x14ac:dyDescent="0.35">
      <c r="B46" s="28"/>
    </row>
    <row r="47" spans="2:2" x14ac:dyDescent="0.35">
      <c r="B47" s="28"/>
    </row>
    <row r="48" spans="2:2" x14ac:dyDescent="0.35">
      <c r="B48" s="28"/>
    </row>
    <row r="49" spans="2:2" x14ac:dyDescent="0.35">
      <c r="B49" s="28"/>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717D-63AA-4C7C-A652-5802DAB0C833}">
  <dimension ref="A1:Y444"/>
  <sheetViews>
    <sheetView tabSelected="1" zoomScale="85" zoomScaleNormal="85" workbookViewId="0">
      <pane xSplit="1" ySplit="3" topLeftCell="B201" activePane="bottomRight" state="frozen"/>
      <selection pane="topRight" activeCell="B1" sqref="B1"/>
      <selection pane="bottomLeft" activeCell="A4" sqref="A4"/>
      <selection pane="bottomRight" activeCell="H162" sqref="H162"/>
    </sheetView>
  </sheetViews>
  <sheetFormatPr defaultColWidth="9.1796875" defaultRowHeight="13" customHeight="1" outlineLevelRow="1" x14ac:dyDescent="0.3"/>
  <cols>
    <col min="1" max="1" width="68.81640625" style="39" bestFit="1" customWidth="1"/>
    <col min="2" max="2" width="11.453125" style="39" customWidth="1"/>
    <col min="3" max="3" width="11.26953125" style="39" customWidth="1"/>
    <col min="4" max="5" width="11.54296875" style="39" customWidth="1"/>
    <col min="6" max="8" width="9.7265625" style="39" customWidth="1"/>
    <col min="9" max="15" width="11.54296875" style="39" customWidth="1"/>
    <col min="16" max="16" width="11.81640625" style="39" customWidth="1"/>
    <col min="17" max="17" width="11.54296875" style="39" customWidth="1"/>
    <col min="18" max="19" width="11.81640625" style="39" customWidth="1"/>
    <col min="20" max="20" width="11.81640625" style="39" bestFit="1" customWidth="1"/>
    <col min="21" max="22" width="11.81640625" style="39" customWidth="1"/>
    <col min="23" max="23" width="11.90625" style="39" customWidth="1"/>
    <col min="24" max="24" width="12" style="39" customWidth="1"/>
    <col min="25" max="25" width="11.90625" style="39" customWidth="1"/>
    <col min="26" max="16384" width="9.1796875" style="39"/>
  </cols>
  <sheetData>
    <row r="1" spans="1:25" ht="15.5" x14ac:dyDescent="0.35">
      <c r="A1" s="123" t="s">
        <v>5</v>
      </c>
      <c r="B1" s="48"/>
      <c r="C1" s="48"/>
      <c r="D1" s="48"/>
      <c r="E1" s="48"/>
      <c r="F1" s="48"/>
      <c r="G1" s="48"/>
      <c r="H1" s="48"/>
      <c r="I1" s="48"/>
      <c r="J1" s="48"/>
      <c r="K1" s="48"/>
      <c r="L1" s="48"/>
      <c r="M1" s="48"/>
      <c r="N1" s="48"/>
      <c r="O1" s="48"/>
      <c r="P1" s="48"/>
      <c r="Q1" s="48"/>
      <c r="R1" s="48"/>
      <c r="S1" s="48"/>
      <c r="T1" s="48"/>
      <c r="U1" s="48"/>
      <c r="V1" s="48"/>
      <c r="W1" s="48"/>
      <c r="X1" s="48"/>
    </row>
    <row r="2" spans="1:25" ht="23.25" customHeight="1" x14ac:dyDescent="0.35">
      <c r="A2" s="74" t="e" vm="1">
        <v>#VALUE!</v>
      </c>
      <c r="B2" s="122"/>
      <c r="C2" s="122" t="s">
        <v>408</v>
      </c>
      <c r="D2" s="122" t="s">
        <v>408</v>
      </c>
      <c r="E2" s="122"/>
      <c r="F2" s="48"/>
      <c r="G2" s="48"/>
      <c r="H2" s="48"/>
      <c r="I2" s="48"/>
      <c r="J2" s="48"/>
      <c r="K2" s="122" t="s">
        <v>408</v>
      </c>
      <c r="L2" s="122" t="s">
        <v>408</v>
      </c>
      <c r="M2" s="122" t="s">
        <v>408</v>
      </c>
      <c r="N2" s="122" t="s">
        <v>408</v>
      </c>
      <c r="O2" s="122" t="s">
        <v>408</v>
      </c>
      <c r="P2" s="122" t="s">
        <v>408</v>
      </c>
      <c r="Q2" s="122" t="s">
        <v>408</v>
      </c>
      <c r="R2" s="48"/>
      <c r="S2" s="48"/>
      <c r="T2" s="48"/>
      <c r="U2" s="48"/>
      <c r="V2" s="48"/>
      <c r="W2" s="48"/>
      <c r="X2" s="48"/>
    </row>
    <row r="3" spans="1:25" x14ac:dyDescent="0.3">
      <c r="A3" s="101"/>
      <c r="B3" s="71" t="s">
        <v>6</v>
      </c>
      <c r="C3" s="71" t="s">
        <v>7</v>
      </c>
      <c r="D3" s="71" t="s">
        <v>8</v>
      </c>
      <c r="E3" s="71" t="s">
        <v>405</v>
      </c>
      <c r="F3" s="42"/>
      <c r="G3" s="71" t="s">
        <v>9</v>
      </c>
      <c r="H3" s="71" t="s">
        <v>10</v>
      </c>
      <c r="I3" s="71" t="s">
        <v>11</v>
      </c>
      <c r="J3" s="71" t="s">
        <v>12</v>
      </c>
      <c r="K3" s="71" t="s">
        <v>13</v>
      </c>
      <c r="L3" s="71" t="s">
        <v>14</v>
      </c>
      <c r="M3" s="71" t="s">
        <v>15</v>
      </c>
      <c r="N3" s="71" t="s">
        <v>16</v>
      </c>
      <c r="O3" s="71" t="s">
        <v>17</v>
      </c>
      <c r="P3" s="71" t="s">
        <v>18</v>
      </c>
      <c r="Q3" s="71" t="s">
        <v>19</v>
      </c>
      <c r="R3" s="71" t="s">
        <v>20</v>
      </c>
      <c r="S3" s="71" t="s">
        <v>21</v>
      </c>
      <c r="T3" s="71" t="s">
        <v>22</v>
      </c>
      <c r="U3" s="71" t="s">
        <v>402</v>
      </c>
      <c r="V3" s="71" t="s">
        <v>406</v>
      </c>
      <c r="W3" s="71" t="s">
        <v>409</v>
      </c>
      <c r="X3" s="71" t="s">
        <v>428</v>
      </c>
      <c r="Y3" s="70" t="s">
        <v>435</v>
      </c>
    </row>
    <row r="4" spans="1:25" ht="15.5" x14ac:dyDescent="0.35">
      <c r="A4" s="73" t="s">
        <v>23</v>
      </c>
      <c r="B4" s="48"/>
      <c r="C4" s="48"/>
      <c r="D4" s="48"/>
      <c r="E4" s="48"/>
      <c r="F4" s="48"/>
      <c r="G4" s="48"/>
      <c r="H4" s="48"/>
      <c r="I4" s="48"/>
      <c r="J4" s="48"/>
      <c r="K4" s="48"/>
      <c r="L4" s="48"/>
      <c r="M4" s="48"/>
      <c r="N4" s="48"/>
      <c r="O4" s="48"/>
      <c r="P4" s="48"/>
      <c r="Q4" s="48"/>
      <c r="R4" s="48"/>
      <c r="S4" s="48"/>
      <c r="T4" s="48"/>
      <c r="U4" s="48"/>
      <c r="V4" s="48"/>
      <c r="W4" s="48"/>
      <c r="X4" s="48"/>
      <c r="Y4" s="47"/>
    </row>
    <row r="5" spans="1:25" ht="14.5" outlineLevel="1" x14ac:dyDescent="0.35">
      <c r="A5" s="101" t="s">
        <v>24</v>
      </c>
      <c r="B5" s="121"/>
      <c r="C5" s="121"/>
      <c r="D5" s="121"/>
      <c r="E5" s="121"/>
      <c r="F5" s="48"/>
      <c r="G5" s="121"/>
      <c r="H5" s="121"/>
      <c r="I5" s="121"/>
      <c r="J5" s="121"/>
      <c r="K5" s="121"/>
      <c r="L5" s="121"/>
      <c r="M5" s="121"/>
      <c r="N5" s="121"/>
      <c r="O5" s="121"/>
      <c r="P5" s="121"/>
      <c r="Q5" s="121"/>
      <c r="R5" s="121"/>
      <c r="S5" s="121"/>
      <c r="T5" s="121"/>
      <c r="U5" s="121"/>
      <c r="V5" s="121"/>
      <c r="W5" s="121"/>
      <c r="X5" s="121"/>
      <c r="Y5" s="120"/>
    </row>
    <row r="6" spans="1:25" outlineLevel="1" x14ac:dyDescent="0.3">
      <c r="A6" s="98" t="s">
        <v>25</v>
      </c>
      <c r="B6" s="91">
        <v>2868.2</v>
      </c>
      <c r="C6" s="91">
        <v>5640</v>
      </c>
      <c r="D6" s="91">
        <v>12896.2</v>
      </c>
      <c r="E6" s="91">
        <v>13580</v>
      </c>
      <c r="F6" s="42" t="s">
        <v>26</v>
      </c>
      <c r="G6" s="91">
        <v>779.1</v>
      </c>
      <c r="H6" s="91">
        <v>584.20000000000005</v>
      </c>
      <c r="I6" s="91">
        <v>674.8</v>
      </c>
      <c r="J6" s="91">
        <v>830.1</v>
      </c>
      <c r="K6" s="91">
        <v>1132.7</v>
      </c>
      <c r="L6" s="91">
        <v>1128.2</v>
      </c>
      <c r="M6" s="91">
        <v>1558.2</v>
      </c>
      <c r="N6" s="91">
        <v>1820.9</v>
      </c>
      <c r="O6" s="91">
        <v>2249.8000000000002</v>
      </c>
      <c r="P6" s="91">
        <v>1991.7</v>
      </c>
      <c r="Q6" s="91">
        <v>4851</v>
      </c>
      <c r="R6" s="91">
        <v>3803.7</v>
      </c>
      <c r="S6" s="91">
        <v>3298.2</v>
      </c>
      <c r="T6" s="91">
        <v>3259.9</v>
      </c>
      <c r="U6" s="91">
        <v>3480.1</v>
      </c>
      <c r="V6" s="91">
        <v>3541.8</v>
      </c>
      <c r="W6" s="91">
        <v>3052.7</v>
      </c>
      <c r="X6" s="91">
        <v>3342</v>
      </c>
      <c r="Y6" s="96">
        <v>2822.4</v>
      </c>
    </row>
    <row r="7" spans="1:25" outlineLevel="1" x14ac:dyDescent="0.3">
      <c r="A7" s="101" t="s">
        <v>27</v>
      </c>
      <c r="B7" s="95">
        <v>111.1</v>
      </c>
      <c r="C7" s="95">
        <v>28.8</v>
      </c>
      <c r="D7" s="95">
        <v>113.7</v>
      </c>
      <c r="E7" s="95">
        <v>89.9</v>
      </c>
      <c r="F7" s="42" t="s">
        <v>26</v>
      </c>
      <c r="G7" s="95">
        <v>93</v>
      </c>
      <c r="H7" s="95">
        <v>5.6</v>
      </c>
      <c r="I7" s="95">
        <v>9.1</v>
      </c>
      <c r="J7" s="95">
        <v>3.4</v>
      </c>
      <c r="K7" s="95">
        <v>0.5</v>
      </c>
      <c r="L7" s="95">
        <v>-4.4000000000000004</v>
      </c>
      <c r="M7" s="95">
        <v>4.4000000000000004</v>
      </c>
      <c r="N7" s="95">
        <v>28.2</v>
      </c>
      <c r="O7" s="95">
        <v>41.5</v>
      </c>
      <c r="P7" s="95">
        <v>34.700000000000003</v>
      </c>
      <c r="Q7" s="95">
        <v>15.4</v>
      </c>
      <c r="R7" s="95">
        <v>22.2</v>
      </c>
      <c r="S7" s="95">
        <v>12.1</v>
      </c>
      <c r="T7" s="95">
        <v>30.7</v>
      </c>
      <c r="U7" s="95">
        <v>32.799999999999997</v>
      </c>
      <c r="V7" s="95">
        <v>14.3</v>
      </c>
      <c r="W7" s="95">
        <v>24.9</v>
      </c>
      <c r="X7" s="95">
        <v>34.5</v>
      </c>
      <c r="Y7" s="94">
        <v>35.200000000000003</v>
      </c>
    </row>
    <row r="8" spans="1:25" outlineLevel="1" x14ac:dyDescent="0.3">
      <c r="A8" s="100" t="s">
        <v>28</v>
      </c>
      <c r="B8" s="93">
        <v>2979.3</v>
      </c>
      <c r="C8" s="93">
        <v>5668.7</v>
      </c>
      <c r="D8" s="93">
        <v>13009.9</v>
      </c>
      <c r="E8" s="93">
        <v>13669.9</v>
      </c>
      <c r="F8" s="99" t="s">
        <v>26</v>
      </c>
      <c r="G8" s="93">
        <v>872.1</v>
      </c>
      <c r="H8" s="93">
        <v>589.79999999999995</v>
      </c>
      <c r="I8" s="93">
        <v>683.9</v>
      </c>
      <c r="J8" s="93">
        <v>833.5</v>
      </c>
      <c r="K8" s="93">
        <v>1133.2</v>
      </c>
      <c r="L8" s="93">
        <v>1123.8</v>
      </c>
      <c r="M8" s="93">
        <v>1562.7</v>
      </c>
      <c r="N8" s="93">
        <v>1849.1</v>
      </c>
      <c r="O8" s="93">
        <v>2291.3000000000002</v>
      </c>
      <c r="P8" s="93">
        <v>2026.3</v>
      </c>
      <c r="Q8" s="93">
        <v>4866.3</v>
      </c>
      <c r="R8" s="93">
        <v>3825.9</v>
      </c>
      <c r="S8" s="93">
        <v>3310.4</v>
      </c>
      <c r="T8" s="93">
        <v>3290.6</v>
      </c>
      <c r="U8" s="93">
        <v>3512.9</v>
      </c>
      <c r="V8" s="93">
        <v>3556.1</v>
      </c>
      <c r="W8" s="93">
        <v>3077.6</v>
      </c>
      <c r="X8" s="93">
        <v>3376.6</v>
      </c>
      <c r="Y8" s="92">
        <v>2857.6</v>
      </c>
    </row>
    <row r="9" spans="1:25" outlineLevel="1" x14ac:dyDescent="0.3">
      <c r="A9" s="102"/>
      <c r="B9" s="104"/>
      <c r="C9" s="104"/>
      <c r="D9" s="104"/>
      <c r="E9" s="104"/>
      <c r="F9" s="104"/>
      <c r="G9" s="104"/>
      <c r="H9" s="104"/>
      <c r="I9" s="104"/>
      <c r="J9" s="104"/>
      <c r="K9" s="104"/>
      <c r="L9" s="104"/>
      <c r="M9" s="104"/>
      <c r="N9" s="104"/>
      <c r="O9" s="104"/>
      <c r="P9" s="104"/>
      <c r="Q9" s="104"/>
      <c r="R9" s="104"/>
      <c r="S9" s="104"/>
      <c r="T9" s="104"/>
      <c r="U9" s="104"/>
      <c r="V9" s="104"/>
      <c r="W9" s="104"/>
      <c r="X9" s="104"/>
      <c r="Y9" s="103"/>
    </row>
    <row r="10" spans="1:25" outlineLevel="1" x14ac:dyDescent="0.3">
      <c r="A10" s="98" t="s">
        <v>29</v>
      </c>
      <c r="B10" s="91">
        <v>628</v>
      </c>
      <c r="C10" s="91">
        <v>745.3</v>
      </c>
      <c r="D10" s="91">
        <v>932.9</v>
      </c>
      <c r="E10" s="91">
        <v>1060.0999999999999</v>
      </c>
      <c r="F10" s="42" t="s">
        <v>26</v>
      </c>
      <c r="G10" s="91">
        <v>156</v>
      </c>
      <c r="H10" s="91">
        <v>196.2</v>
      </c>
      <c r="I10" s="91">
        <v>133.69999999999999</v>
      </c>
      <c r="J10" s="91">
        <v>142.1</v>
      </c>
      <c r="K10" s="91">
        <v>175.9</v>
      </c>
      <c r="L10" s="91">
        <v>158.19999999999999</v>
      </c>
      <c r="M10" s="91">
        <v>208.8</v>
      </c>
      <c r="N10" s="91">
        <v>202.4</v>
      </c>
      <c r="O10" s="91">
        <v>220.1</v>
      </c>
      <c r="P10" s="91">
        <v>190.4</v>
      </c>
      <c r="Q10" s="91">
        <v>235.9</v>
      </c>
      <c r="R10" s="91">
        <v>286.39999999999998</v>
      </c>
      <c r="S10" s="91">
        <v>263.3</v>
      </c>
      <c r="T10" s="91">
        <v>247</v>
      </c>
      <c r="U10" s="91">
        <v>251.8</v>
      </c>
      <c r="V10" s="91">
        <v>298</v>
      </c>
      <c r="W10" s="91">
        <v>211.5</v>
      </c>
      <c r="X10" s="91">
        <v>289.7</v>
      </c>
      <c r="Y10" s="96">
        <v>186.1</v>
      </c>
    </row>
    <row r="11" spans="1:25" outlineLevel="1" x14ac:dyDescent="0.3">
      <c r="A11" s="98" t="s">
        <v>30</v>
      </c>
      <c r="B11" s="91">
        <v>174.1</v>
      </c>
      <c r="C11" s="91">
        <v>353</v>
      </c>
      <c r="D11" s="91">
        <v>242.2</v>
      </c>
      <c r="E11" s="91">
        <v>266.3</v>
      </c>
      <c r="F11" s="42" t="s">
        <v>26</v>
      </c>
      <c r="G11" s="91">
        <v>50.3</v>
      </c>
      <c r="H11" s="91">
        <v>49.8</v>
      </c>
      <c r="I11" s="91">
        <v>32.299999999999997</v>
      </c>
      <c r="J11" s="91">
        <v>41.7</v>
      </c>
      <c r="K11" s="91">
        <v>70.900000000000006</v>
      </c>
      <c r="L11" s="91">
        <v>102</v>
      </c>
      <c r="M11" s="91">
        <v>97.5</v>
      </c>
      <c r="N11" s="91">
        <v>82.6</v>
      </c>
      <c r="O11" s="91">
        <v>57.5</v>
      </c>
      <c r="P11" s="91">
        <v>67.3</v>
      </c>
      <c r="Q11" s="91">
        <v>85.3</v>
      </c>
      <c r="R11" s="91">
        <v>32.1</v>
      </c>
      <c r="S11" s="91">
        <v>97.7</v>
      </c>
      <c r="T11" s="91">
        <v>27.3</v>
      </c>
      <c r="U11" s="91">
        <v>74.3</v>
      </c>
      <c r="V11" s="91">
        <v>67</v>
      </c>
      <c r="W11" s="91">
        <v>68.2</v>
      </c>
      <c r="X11" s="91">
        <v>107.6</v>
      </c>
      <c r="Y11" s="96">
        <v>40</v>
      </c>
    </row>
    <row r="12" spans="1:25" outlineLevel="1" x14ac:dyDescent="0.3">
      <c r="A12" s="98" t="s">
        <v>31</v>
      </c>
      <c r="B12" s="91">
        <v>1121.8</v>
      </c>
      <c r="C12" s="91">
        <v>1192.9000000000001</v>
      </c>
      <c r="D12" s="91">
        <v>1785.7</v>
      </c>
      <c r="E12" s="91">
        <v>2406.8000000000002</v>
      </c>
      <c r="F12" s="42" t="s">
        <v>26</v>
      </c>
      <c r="G12" s="91">
        <v>277.39999999999998</v>
      </c>
      <c r="H12" s="91">
        <v>286.39999999999998</v>
      </c>
      <c r="I12" s="91">
        <v>268.60000000000002</v>
      </c>
      <c r="J12" s="91">
        <v>289.39999999999998</v>
      </c>
      <c r="K12" s="91">
        <v>319.7</v>
      </c>
      <c r="L12" s="91">
        <v>290.89999999999998</v>
      </c>
      <c r="M12" s="91">
        <v>298.5</v>
      </c>
      <c r="N12" s="91">
        <v>283.7</v>
      </c>
      <c r="O12" s="91">
        <v>299.39999999999998</v>
      </c>
      <c r="P12" s="91">
        <v>251.1</v>
      </c>
      <c r="Q12" s="91">
        <v>593.9</v>
      </c>
      <c r="R12" s="91">
        <v>641.20000000000005</v>
      </c>
      <c r="S12" s="91">
        <v>599</v>
      </c>
      <c r="T12" s="91">
        <v>645.1</v>
      </c>
      <c r="U12" s="91">
        <v>556.9</v>
      </c>
      <c r="V12" s="91">
        <v>605.79999999999995</v>
      </c>
      <c r="W12" s="91">
        <v>592.5</v>
      </c>
      <c r="X12" s="91">
        <v>588</v>
      </c>
      <c r="Y12" s="96">
        <v>613.9</v>
      </c>
    </row>
    <row r="13" spans="1:25" outlineLevel="1" x14ac:dyDescent="0.3">
      <c r="A13" s="98" t="s">
        <v>32</v>
      </c>
      <c r="B13" s="91">
        <v>573.1</v>
      </c>
      <c r="C13" s="91">
        <v>262.60000000000002</v>
      </c>
      <c r="D13" s="91">
        <v>1032.2</v>
      </c>
      <c r="E13" s="91">
        <v>889.5</v>
      </c>
      <c r="F13" s="42" t="s">
        <v>26</v>
      </c>
      <c r="G13" s="91">
        <v>653.70000000000005</v>
      </c>
      <c r="H13" s="91">
        <v>-135.9</v>
      </c>
      <c r="I13" s="91">
        <v>0</v>
      </c>
      <c r="J13" s="91">
        <v>55.3</v>
      </c>
      <c r="K13" s="91">
        <v>29.7</v>
      </c>
      <c r="L13" s="91">
        <v>0</v>
      </c>
      <c r="M13" s="91">
        <v>153.9</v>
      </c>
      <c r="N13" s="91">
        <v>79</v>
      </c>
      <c r="O13" s="91">
        <v>0</v>
      </c>
      <c r="P13" s="91">
        <v>340.8</v>
      </c>
      <c r="Q13" s="91">
        <v>55.1</v>
      </c>
      <c r="R13" s="91">
        <v>636.20000000000005</v>
      </c>
      <c r="S13" s="91">
        <v>373.2</v>
      </c>
      <c r="T13" s="91">
        <v>101.5</v>
      </c>
      <c r="U13" s="91">
        <v>0</v>
      </c>
      <c r="V13" s="91">
        <v>414.8</v>
      </c>
      <c r="W13" s="91">
        <v>0</v>
      </c>
      <c r="X13" s="91">
        <v>82.7</v>
      </c>
      <c r="Y13" s="96">
        <v>303.5</v>
      </c>
    </row>
    <row r="14" spans="1:25" outlineLevel="1" x14ac:dyDescent="0.3">
      <c r="A14" s="98" t="s">
        <v>33</v>
      </c>
      <c r="B14" s="91">
        <v>49.5</v>
      </c>
      <c r="C14" s="91">
        <v>29.3</v>
      </c>
      <c r="D14" s="91">
        <v>52.6</v>
      </c>
      <c r="E14" s="91">
        <v>57.8</v>
      </c>
      <c r="F14" s="42" t="s">
        <v>26</v>
      </c>
      <c r="G14" s="91">
        <v>0.2</v>
      </c>
      <c r="H14" s="91">
        <v>14.9</v>
      </c>
      <c r="I14" s="91">
        <v>7.3</v>
      </c>
      <c r="J14" s="91">
        <v>27</v>
      </c>
      <c r="K14" s="91">
        <v>8.1999999999999993</v>
      </c>
      <c r="L14" s="91">
        <v>9</v>
      </c>
      <c r="M14" s="91">
        <v>6.5</v>
      </c>
      <c r="N14" s="91">
        <v>5.5</v>
      </c>
      <c r="O14" s="91">
        <v>7</v>
      </c>
      <c r="P14" s="91">
        <v>20.100000000000001</v>
      </c>
      <c r="Q14" s="91">
        <v>9.4</v>
      </c>
      <c r="R14" s="91">
        <v>16</v>
      </c>
      <c r="S14" s="91">
        <v>16.2</v>
      </c>
      <c r="T14" s="91">
        <v>12.6</v>
      </c>
      <c r="U14" s="91">
        <v>12.3</v>
      </c>
      <c r="V14" s="91">
        <v>16.8</v>
      </c>
      <c r="W14" s="91">
        <v>11</v>
      </c>
      <c r="X14" s="91">
        <v>13.2</v>
      </c>
      <c r="Y14" s="96">
        <v>19.2</v>
      </c>
    </row>
    <row r="15" spans="1:25" outlineLevel="1" x14ac:dyDescent="0.3">
      <c r="A15" s="119" t="s">
        <v>34</v>
      </c>
      <c r="B15" s="118">
        <v>2546.5</v>
      </c>
      <c r="C15" s="118">
        <v>2583.1</v>
      </c>
      <c r="D15" s="118">
        <v>4045.5</v>
      </c>
      <c r="E15" s="118">
        <v>4680.5</v>
      </c>
      <c r="F15" s="108" t="s">
        <v>26</v>
      </c>
      <c r="G15" s="118">
        <v>1137.7</v>
      </c>
      <c r="H15" s="118">
        <v>411.3</v>
      </c>
      <c r="I15" s="118">
        <v>441.9</v>
      </c>
      <c r="J15" s="118">
        <v>555.5</v>
      </c>
      <c r="K15" s="118">
        <v>604.4</v>
      </c>
      <c r="L15" s="118">
        <v>560.1</v>
      </c>
      <c r="M15" s="118">
        <v>765.2</v>
      </c>
      <c r="N15" s="118">
        <v>653.29999999999995</v>
      </c>
      <c r="O15" s="118">
        <v>584.1</v>
      </c>
      <c r="P15" s="118">
        <v>869.7</v>
      </c>
      <c r="Q15" s="118">
        <v>979.6</v>
      </c>
      <c r="R15" s="118">
        <v>1612</v>
      </c>
      <c r="S15" s="118">
        <v>1349.4</v>
      </c>
      <c r="T15" s="118">
        <v>1033.5</v>
      </c>
      <c r="U15" s="118">
        <v>895.4</v>
      </c>
      <c r="V15" s="118">
        <v>1402.3</v>
      </c>
      <c r="W15" s="118">
        <v>883.2</v>
      </c>
      <c r="X15" s="118">
        <v>1081.0999999999999</v>
      </c>
      <c r="Y15" s="117">
        <v>1162.8</v>
      </c>
    </row>
    <row r="16" spans="1:25" outlineLevel="1" x14ac:dyDescent="0.3">
      <c r="A16" s="109" t="s">
        <v>35</v>
      </c>
      <c r="B16" s="93">
        <v>432.8</v>
      </c>
      <c r="C16" s="93">
        <v>3085.7</v>
      </c>
      <c r="D16" s="93">
        <v>8964.4</v>
      </c>
      <c r="E16" s="93">
        <v>8989.4</v>
      </c>
      <c r="F16" s="108" t="s">
        <v>26</v>
      </c>
      <c r="G16" s="93">
        <v>-265.60000000000002</v>
      </c>
      <c r="H16" s="93">
        <v>178.5</v>
      </c>
      <c r="I16" s="93">
        <v>242</v>
      </c>
      <c r="J16" s="93">
        <v>278</v>
      </c>
      <c r="K16" s="93">
        <v>528.79999999999995</v>
      </c>
      <c r="L16" s="93">
        <v>563.70000000000005</v>
      </c>
      <c r="M16" s="93">
        <v>797.4</v>
      </c>
      <c r="N16" s="93">
        <v>1195.8</v>
      </c>
      <c r="O16" s="93">
        <v>1707.2</v>
      </c>
      <c r="P16" s="93">
        <v>1156.5999999999999</v>
      </c>
      <c r="Q16" s="93">
        <v>3886.7</v>
      </c>
      <c r="R16" s="93">
        <v>2213.9</v>
      </c>
      <c r="S16" s="93">
        <v>1961</v>
      </c>
      <c r="T16" s="93">
        <v>2257.1</v>
      </c>
      <c r="U16" s="93">
        <v>2617.5</v>
      </c>
      <c r="V16" s="93">
        <v>2153.8000000000002</v>
      </c>
      <c r="W16" s="93">
        <v>2194.4</v>
      </c>
      <c r="X16" s="93">
        <v>2295.4</v>
      </c>
      <c r="Y16" s="92">
        <v>1694.9</v>
      </c>
    </row>
    <row r="17" spans="1:25" outlineLevel="1" x14ac:dyDescent="0.3">
      <c r="A17" s="112"/>
      <c r="B17" s="91"/>
      <c r="C17" s="91"/>
      <c r="D17" s="91"/>
      <c r="E17" s="91"/>
      <c r="F17" s="91"/>
      <c r="G17" s="91"/>
      <c r="H17" s="91"/>
      <c r="I17" s="91"/>
      <c r="J17" s="91"/>
      <c r="K17" s="91"/>
      <c r="L17" s="91"/>
      <c r="M17" s="91"/>
      <c r="N17" s="91"/>
      <c r="O17" s="91"/>
      <c r="P17" s="91"/>
      <c r="Q17" s="91"/>
      <c r="R17" s="91"/>
      <c r="S17" s="91"/>
      <c r="T17" s="91"/>
      <c r="U17" s="91"/>
      <c r="V17" s="91"/>
      <c r="W17" s="91"/>
      <c r="X17" s="91"/>
      <c r="Y17" s="96"/>
    </row>
    <row r="18" spans="1:25" outlineLevel="1" x14ac:dyDescent="0.3">
      <c r="A18" s="98" t="s">
        <v>36</v>
      </c>
      <c r="B18" s="91">
        <v>3.8</v>
      </c>
      <c r="C18" s="91">
        <v>2.5</v>
      </c>
      <c r="D18" s="91">
        <v>26</v>
      </c>
      <c r="E18" s="91">
        <v>133.4</v>
      </c>
      <c r="F18" s="42" t="s">
        <v>26</v>
      </c>
      <c r="G18" s="91">
        <v>1.4</v>
      </c>
      <c r="H18" s="91">
        <v>1.2</v>
      </c>
      <c r="I18" s="91">
        <v>1.1000000000000001</v>
      </c>
      <c r="J18" s="91">
        <v>0.1</v>
      </c>
      <c r="K18" s="91">
        <v>0.4</v>
      </c>
      <c r="L18" s="91">
        <v>0.3</v>
      </c>
      <c r="M18" s="91">
        <v>0.3</v>
      </c>
      <c r="N18" s="91">
        <v>1.4</v>
      </c>
      <c r="O18" s="91">
        <v>1.3</v>
      </c>
      <c r="P18" s="91">
        <v>5.5</v>
      </c>
      <c r="Q18" s="91">
        <v>5.7</v>
      </c>
      <c r="R18" s="91">
        <v>13.5</v>
      </c>
      <c r="S18" s="91">
        <v>25.4</v>
      </c>
      <c r="T18" s="91">
        <v>27.5</v>
      </c>
      <c r="U18" s="91">
        <v>38.5</v>
      </c>
      <c r="V18" s="91">
        <v>42</v>
      </c>
      <c r="W18" s="91">
        <v>36.700000000000003</v>
      </c>
      <c r="X18" s="91">
        <v>35.700000000000003</v>
      </c>
      <c r="Y18" s="96">
        <v>42.8</v>
      </c>
    </row>
    <row r="19" spans="1:25" outlineLevel="1" x14ac:dyDescent="0.3">
      <c r="A19" s="98" t="s">
        <v>37</v>
      </c>
      <c r="B19" s="91">
        <v>170.9</v>
      </c>
      <c r="C19" s="91">
        <v>116.2</v>
      </c>
      <c r="D19" s="91">
        <v>774.3</v>
      </c>
      <c r="E19" s="91">
        <v>321.2</v>
      </c>
      <c r="F19" s="42" t="s">
        <v>26</v>
      </c>
      <c r="G19" s="91">
        <v>108.7</v>
      </c>
      <c r="H19" s="91">
        <v>112.6</v>
      </c>
      <c r="I19" s="91">
        <v>107.1</v>
      </c>
      <c r="J19" s="91">
        <v>49.2</v>
      </c>
      <c r="K19" s="91">
        <v>9.5</v>
      </c>
      <c r="L19" s="91">
        <v>46.2</v>
      </c>
      <c r="M19" s="91">
        <v>33.4</v>
      </c>
      <c r="N19" s="91">
        <v>31</v>
      </c>
      <c r="O19" s="91">
        <v>122.9</v>
      </c>
      <c r="P19" s="91">
        <v>210.5</v>
      </c>
      <c r="Q19" s="91">
        <v>291.5</v>
      </c>
      <c r="R19" s="91">
        <v>590.70000000000005</v>
      </c>
      <c r="S19" s="91">
        <v>314.60000000000002</v>
      </c>
      <c r="T19" s="91">
        <v>199.8</v>
      </c>
      <c r="U19" s="91">
        <v>106.3</v>
      </c>
      <c r="V19" s="91">
        <v>275.39999999999998</v>
      </c>
      <c r="W19" s="91">
        <v>245.9</v>
      </c>
      <c r="X19" s="91">
        <v>94.2</v>
      </c>
      <c r="Y19" s="96">
        <v>68.099999999999994</v>
      </c>
    </row>
    <row r="20" spans="1:25" outlineLevel="1" x14ac:dyDescent="0.3">
      <c r="A20" s="98" t="s">
        <v>38</v>
      </c>
      <c r="B20" s="91">
        <v>181.7</v>
      </c>
      <c r="C20" s="91">
        <v>139.5</v>
      </c>
      <c r="D20" s="91">
        <v>107.7</v>
      </c>
      <c r="E20" s="91">
        <v>161.80000000000001</v>
      </c>
      <c r="F20" s="42" t="s">
        <v>26</v>
      </c>
      <c r="G20" s="91">
        <v>40</v>
      </c>
      <c r="H20" s="91">
        <v>47.4</v>
      </c>
      <c r="I20" s="91">
        <v>46.6</v>
      </c>
      <c r="J20" s="91">
        <v>47.6</v>
      </c>
      <c r="K20" s="91">
        <v>47</v>
      </c>
      <c r="L20" s="91">
        <v>39.4</v>
      </c>
      <c r="M20" s="91">
        <v>27</v>
      </c>
      <c r="N20" s="91">
        <v>26.1</v>
      </c>
      <c r="O20" s="91">
        <v>19.7</v>
      </c>
      <c r="P20" s="91">
        <v>27.1</v>
      </c>
      <c r="Q20" s="91">
        <v>25.1</v>
      </c>
      <c r="R20" s="91">
        <v>35.799999999999997</v>
      </c>
      <c r="S20" s="91">
        <v>43.6</v>
      </c>
      <c r="T20" s="91">
        <v>41.1</v>
      </c>
      <c r="U20" s="91">
        <v>41.1</v>
      </c>
      <c r="V20" s="91">
        <v>36</v>
      </c>
      <c r="W20" s="91">
        <v>32.9</v>
      </c>
      <c r="X20" s="91">
        <v>22.7</v>
      </c>
      <c r="Y20" s="96">
        <v>24.2</v>
      </c>
    </row>
    <row r="21" spans="1:25" outlineLevel="1" x14ac:dyDescent="0.3">
      <c r="A21" s="98" t="s">
        <v>39</v>
      </c>
      <c r="B21" s="91">
        <v>262.10000000000002</v>
      </c>
      <c r="C21" s="91">
        <v>169</v>
      </c>
      <c r="D21" s="91">
        <v>880.1</v>
      </c>
      <c r="E21" s="91">
        <v>518.20000000000005</v>
      </c>
      <c r="F21" s="42" t="s">
        <v>26</v>
      </c>
      <c r="G21" s="91">
        <v>218.7</v>
      </c>
      <c r="H21" s="91">
        <v>93.8</v>
      </c>
      <c r="I21" s="91">
        <v>112.3</v>
      </c>
      <c r="J21" s="91">
        <v>44</v>
      </c>
      <c r="K21" s="91">
        <v>39.700000000000003</v>
      </c>
      <c r="L21" s="91">
        <v>55.3</v>
      </c>
      <c r="M21" s="91">
        <v>41.2</v>
      </c>
      <c r="N21" s="91">
        <v>36.799999999999997</v>
      </c>
      <c r="O21" s="91">
        <v>31.5</v>
      </c>
      <c r="P21" s="91">
        <v>238.1</v>
      </c>
      <c r="Q21" s="91">
        <v>446.1</v>
      </c>
      <c r="R21" s="91">
        <v>605.70000000000005</v>
      </c>
      <c r="S21" s="91">
        <v>433.7</v>
      </c>
      <c r="T21" s="91">
        <v>236</v>
      </c>
      <c r="U21" s="91">
        <v>156.5</v>
      </c>
      <c r="V21" s="91">
        <v>266.8</v>
      </c>
      <c r="W21" s="91">
        <v>354</v>
      </c>
      <c r="X21" s="91">
        <v>123.2</v>
      </c>
      <c r="Y21" s="96">
        <v>154.4</v>
      </c>
    </row>
    <row r="22" spans="1:25" outlineLevel="1" x14ac:dyDescent="0.3">
      <c r="A22" s="119" t="s">
        <v>40</v>
      </c>
      <c r="B22" s="118">
        <v>-269.10000000000002</v>
      </c>
      <c r="C22" s="118">
        <v>-189.9</v>
      </c>
      <c r="D22" s="118">
        <v>-187.6</v>
      </c>
      <c r="E22" s="118">
        <v>-225.4</v>
      </c>
      <c r="F22" s="108" t="s">
        <v>26</v>
      </c>
      <c r="G22" s="118">
        <v>-148.69999999999999</v>
      </c>
      <c r="H22" s="118">
        <v>-27.4</v>
      </c>
      <c r="I22" s="118">
        <v>-50.7</v>
      </c>
      <c r="J22" s="118">
        <v>-42.3</v>
      </c>
      <c r="K22" s="118">
        <v>-76.900000000000006</v>
      </c>
      <c r="L22" s="118">
        <v>-48.2</v>
      </c>
      <c r="M22" s="118">
        <v>-34.5</v>
      </c>
      <c r="N22" s="118">
        <v>-30.4</v>
      </c>
      <c r="O22" s="118">
        <v>73</v>
      </c>
      <c r="P22" s="118">
        <v>-49.3</v>
      </c>
      <c r="Q22" s="118">
        <v>-174.1</v>
      </c>
      <c r="R22" s="118">
        <v>-37.299999999999997</v>
      </c>
      <c r="S22" s="118">
        <v>-137.4</v>
      </c>
      <c r="T22" s="118">
        <v>-49.8</v>
      </c>
      <c r="U22" s="118">
        <v>-52.8</v>
      </c>
      <c r="V22" s="118">
        <v>14.6</v>
      </c>
      <c r="W22" s="118">
        <v>-104.3</v>
      </c>
      <c r="X22" s="118">
        <v>-16</v>
      </c>
      <c r="Y22" s="117">
        <v>-67.8</v>
      </c>
    </row>
    <row r="23" spans="1:25" outlineLevel="1" x14ac:dyDescent="0.3">
      <c r="A23" s="109" t="s">
        <v>41</v>
      </c>
      <c r="B23" s="93">
        <v>163.69999999999999</v>
      </c>
      <c r="C23" s="93">
        <v>2895.8</v>
      </c>
      <c r="D23" s="93">
        <v>8776.9</v>
      </c>
      <c r="E23" s="93">
        <v>8764</v>
      </c>
      <c r="F23" s="108" t="s">
        <v>26</v>
      </c>
      <c r="G23" s="93">
        <v>-414.3</v>
      </c>
      <c r="H23" s="93">
        <v>151</v>
      </c>
      <c r="I23" s="93">
        <v>191.3</v>
      </c>
      <c r="J23" s="93">
        <v>235.7</v>
      </c>
      <c r="K23" s="93">
        <v>451.9</v>
      </c>
      <c r="L23" s="93">
        <v>515.4</v>
      </c>
      <c r="M23" s="93">
        <v>763</v>
      </c>
      <c r="N23" s="93">
        <v>1165.4000000000001</v>
      </c>
      <c r="O23" s="93">
        <v>1780.2</v>
      </c>
      <c r="P23" s="93">
        <v>1107.3</v>
      </c>
      <c r="Q23" s="93">
        <v>3712.6</v>
      </c>
      <c r="R23" s="93">
        <v>2176.6999999999998</v>
      </c>
      <c r="S23" s="93">
        <v>1823.6</v>
      </c>
      <c r="T23" s="93">
        <v>2207.3000000000002</v>
      </c>
      <c r="U23" s="93">
        <v>2564.6999999999998</v>
      </c>
      <c r="V23" s="93">
        <v>2168.3000000000002</v>
      </c>
      <c r="W23" s="93">
        <v>2090.1999999999998</v>
      </c>
      <c r="X23" s="93">
        <v>2279.5</v>
      </c>
      <c r="Y23" s="92">
        <v>1627.1</v>
      </c>
    </row>
    <row r="24" spans="1:25" outlineLevel="1" x14ac:dyDescent="0.3">
      <c r="A24" s="98"/>
      <c r="B24" s="91"/>
      <c r="C24" s="91"/>
      <c r="D24" s="91"/>
      <c r="E24" s="91"/>
      <c r="F24" s="91"/>
      <c r="G24" s="91"/>
      <c r="H24" s="91"/>
      <c r="I24" s="91"/>
      <c r="J24" s="91"/>
      <c r="K24" s="91"/>
      <c r="L24" s="91"/>
      <c r="M24" s="91"/>
      <c r="N24" s="91"/>
      <c r="O24" s="91"/>
      <c r="P24" s="91"/>
      <c r="Q24" s="91"/>
      <c r="R24" s="91"/>
      <c r="S24" s="91"/>
      <c r="T24" s="91"/>
      <c r="U24" s="91"/>
      <c r="V24" s="91"/>
      <c r="W24" s="91"/>
      <c r="X24" s="91"/>
      <c r="Y24" s="96"/>
    </row>
    <row r="25" spans="1:25" outlineLevel="1" x14ac:dyDescent="0.3">
      <c r="A25" s="101" t="s">
        <v>42</v>
      </c>
      <c r="B25" s="95">
        <v>119</v>
      </c>
      <c r="C25" s="95">
        <v>2067.9</v>
      </c>
      <c r="D25" s="95">
        <v>7173.9</v>
      </c>
      <c r="E25" s="95">
        <v>7428.3</v>
      </c>
      <c r="F25" s="42" t="s">
        <v>26</v>
      </c>
      <c r="G25" s="95">
        <v>-79.599999999999994</v>
      </c>
      <c r="H25" s="95">
        <v>-18.600000000000001</v>
      </c>
      <c r="I25" s="95">
        <v>111</v>
      </c>
      <c r="J25" s="95">
        <v>106.2</v>
      </c>
      <c r="K25" s="95">
        <v>331.6</v>
      </c>
      <c r="L25" s="95">
        <v>365.3</v>
      </c>
      <c r="M25" s="95">
        <v>560.70000000000005</v>
      </c>
      <c r="N25" s="95">
        <v>810.3</v>
      </c>
      <c r="O25" s="95">
        <v>1258.5999999999999</v>
      </c>
      <c r="P25" s="95">
        <v>901.6</v>
      </c>
      <c r="Q25" s="95">
        <v>2949.4</v>
      </c>
      <c r="R25" s="95">
        <v>2064.3000000000002</v>
      </c>
      <c r="S25" s="95">
        <v>1636.7</v>
      </c>
      <c r="T25" s="95">
        <v>1810.6</v>
      </c>
      <c r="U25" s="95">
        <v>1976.5</v>
      </c>
      <c r="V25" s="95">
        <v>2004.6</v>
      </c>
      <c r="W25" s="95">
        <v>1558.9</v>
      </c>
      <c r="X25" s="95">
        <v>1718.2</v>
      </c>
      <c r="Y25" s="94">
        <v>1453.7</v>
      </c>
    </row>
    <row r="26" spans="1:25" outlineLevel="1" x14ac:dyDescent="0.3">
      <c r="A26" s="109" t="s">
        <v>43</v>
      </c>
      <c r="B26" s="93">
        <v>44.7</v>
      </c>
      <c r="C26" s="93">
        <v>827.9</v>
      </c>
      <c r="D26" s="93">
        <v>1602.9</v>
      </c>
      <c r="E26" s="93">
        <v>1335.7</v>
      </c>
      <c r="F26" s="108" t="s">
        <v>26</v>
      </c>
      <c r="G26" s="93">
        <v>-334.7</v>
      </c>
      <c r="H26" s="93">
        <v>169.7</v>
      </c>
      <c r="I26" s="93">
        <v>80.3</v>
      </c>
      <c r="J26" s="93">
        <v>129.5</v>
      </c>
      <c r="K26" s="93">
        <v>120.4</v>
      </c>
      <c r="L26" s="93">
        <v>150.1</v>
      </c>
      <c r="M26" s="93">
        <v>202.3</v>
      </c>
      <c r="N26" s="93">
        <v>355.2</v>
      </c>
      <c r="O26" s="93">
        <v>521.6</v>
      </c>
      <c r="P26" s="93">
        <v>205.8</v>
      </c>
      <c r="Q26" s="93">
        <v>763.2</v>
      </c>
      <c r="R26" s="93">
        <v>112.4</v>
      </c>
      <c r="S26" s="93">
        <v>187</v>
      </c>
      <c r="T26" s="93">
        <v>396.7</v>
      </c>
      <c r="U26" s="93">
        <v>588.20000000000005</v>
      </c>
      <c r="V26" s="93">
        <v>163.80000000000001</v>
      </c>
      <c r="W26" s="93">
        <v>531.29999999999995</v>
      </c>
      <c r="X26" s="93">
        <v>561.29999999999995</v>
      </c>
      <c r="Y26" s="92">
        <v>173.4</v>
      </c>
    </row>
    <row r="27" spans="1:25" outlineLevel="1" x14ac:dyDescent="0.3">
      <c r="A27" s="98"/>
      <c r="B27" s="91"/>
      <c r="C27" s="91"/>
      <c r="D27" s="91"/>
      <c r="E27" s="91"/>
      <c r="F27" s="91"/>
      <c r="G27" s="91"/>
      <c r="H27" s="91"/>
      <c r="I27" s="91"/>
      <c r="J27" s="91"/>
      <c r="K27" s="91"/>
      <c r="L27" s="91"/>
      <c r="M27" s="91"/>
      <c r="N27" s="91"/>
      <c r="O27" s="91"/>
      <c r="P27" s="91"/>
      <c r="Q27" s="91"/>
      <c r="R27" s="91"/>
      <c r="S27" s="91"/>
      <c r="T27" s="91"/>
      <c r="U27" s="91"/>
      <c r="V27" s="91"/>
      <c r="W27" s="91"/>
      <c r="X27" s="91"/>
      <c r="Y27" s="96"/>
    </row>
    <row r="28" spans="1:25" outlineLevel="1" x14ac:dyDescent="0.3">
      <c r="A28" s="98" t="s">
        <v>44</v>
      </c>
      <c r="B28" s="91">
        <v>359.8</v>
      </c>
      <c r="C28" s="91">
        <v>359.6</v>
      </c>
      <c r="D28" s="91">
        <v>496.8</v>
      </c>
      <c r="E28" s="91">
        <v>631.29999999999995</v>
      </c>
      <c r="F28" s="42" t="s">
        <v>26</v>
      </c>
      <c r="G28" s="91">
        <v>360</v>
      </c>
      <c r="H28" s="91">
        <v>359.6</v>
      </c>
      <c r="I28" s="91">
        <v>359.5</v>
      </c>
      <c r="J28" s="91">
        <v>360.1</v>
      </c>
      <c r="K28" s="91">
        <v>359.8</v>
      </c>
      <c r="L28" s="91">
        <v>359.6</v>
      </c>
      <c r="M28" s="91">
        <v>359.3</v>
      </c>
      <c r="N28" s="91">
        <v>359.8</v>
      </c>
      <c r="O28" s="91">
        <v>359.8</v>
      </c>
      <c r="P28" s="91">
        <v>359.8</v>
      </c>
      <c r="Q28" s="91">
        <v>631.4</v>
      </c>
      <c r="R28" s="91">
        <v>631.6</v>
      </c>
      <c r="S28" s="91">
        <v>631.79999999999995</v>
      </c>
      <c r="T28" s="91">
        <v>631.79999999999995</v>
      </c>
      <c r="U28" s="91">
        <v>630.5</v>
      </c>
      <c r="V28" s="91">
        <v>631.20000000000005</v>
      </c>
      <c r="W28" s="91">
        <v>631.29999999999995</v>
      </c>
      <c r="X28" s="91">
        <v>631.20000000000005</v>
      </c>
      <c r="Y28" s="96">
        <v>630.79999999999995</v>
      </c>
    </row>
    <row r="29" spans="1:25" outlineLevel="1" x14ac:dyDescent="0.3">
      <c r="A29" s="98" t="s">
        <v>45</v>
      </c>
      <c r="B29" s="91">
        <v>0.12</v>
      </c>
      <c r="C29" s="91">
        <v>2.2999999999999998</v>
      </c>
      <c r="D29" s="91">
        <v>3.23</v>
      </c>
      <c r="E29" s="91">
        <v>2.12</v>
      </c>
      <c r="F29" s="42" t="s">
        <v>26</v>
      </c>
      <c r="G29" s="91">
        <v>-0.93</v>
      </c>
      <c r="H29" s="91">
        <v>0.47</v>
      </c>
      <c r="I29" s="91">
        <v>0.22</v>
      </c>
      <c r="J29" s="91">
        <v>0.36</v>
      </c>
      <c r="K29" s="91">
        <v>0.33</v>
      </c>
      <c r="L29" s="91">
        <v>0.42</v>
      </c>
      <c r="M29" s="91">
        <v>0.56000000000000005</v>
      </c>
      <c r="N29" s="91">
        <v>0.99</v>
      </c>
      <c r="O29" s="91">
        <v>1.45</v>
      </c>
      <c r="P29" s="91">
        <v>0.56999999999999995</v>
      </c>
      <c r="Q29" s="91">
        <v>1.21</v>
      </c>
      <c r="R29" s="91">
        <v>0.18</v>
      </c>
      <c r="S29" s="91">
        <v>0.3</v>
      </c>
      <c r="T29" s="91">
        <v>0.63</v>
      </c>
      <c r="U29" s="91">
        <v>0.93293519474968278</v>
      </c>
      <c r="V29" s="91">
        <v>0.26</v>
      </c>
      <c r="W29" s="91">
        <v>0.8</v>
      </c>
      <c r="X29" s="91">
        <v>0.9</v>
      </c>
      <c r="Y29" s="96">
        <v>0.3</v>
      </c>
    </row>
    <row r="30" spans="1:25" ht="14.5" outlineLevel="1" x14ac:dyDescent="0.35">
      <c r="A30" s="98"/>
      <c r="B30" s="48" t="s">
        <v>26</v>
      </c>
      <c r="C30" s="48" t="s">
        <v>26</v>
      </c>
      <c r="D30" s="48" t="s">
        <v>26</v>
      </c>
      <c r="E30" s="48"/>
      <c r="F30" s="42" t="s">
        <v>26</v>
      </c>
      <c r="G30" s="48" t="s">
        <v>26</v>
      </c>
      <c r="H30" s="48" t="s">
        <v>26</v>
      </c>
      <c r="I30" s="48" t="s">
        <v>26</v>
      </c>
      <c r="J30" s="48" t="s">
        <v>26</v>
      </c>
      <c r="K30" s="48" t="s">
        <v>26</v>
      </c>
      <c r="L30" s="48"/>
      <c r="M30" s="48"/>
      <c r="N30" s="48" t="s">
        <v>26</v>
      </c>
      <c r="O30" s="48" t="s">
        <v>26</v>
      </c>
      <c r="P30" s="48" t="s">
        <v>26</v>
      </c>
      <c r="Q30" s="48" t="s">
        <v>26</v>
      </c>
      <c r="R30" s="48" t="s">
        <v>26</v>
      </c>
      <c r="S30" s="48" t="s">
        <v>26</v>
      </c>
      <c r="T30" s="48" t="s">
        <v>26</v>
      </c>
      <c r="U30" s="48"/>
      <c r="V30" s="48"/>
      <c r="W30" s="48"/>
      <c r="X30" s="48"/>
      <c r="Y30" s="47"/>
    </row>
    <row r="31" spans="1:25" ht="15.5" outlineLevel="1" x14ac:dyDescent="0.35">
      <c r="A31" s="116" t="s">
        <v>46</v>
      </c>
      <c r="B31" s="48" t="s">
        <v>26</v>
      </c>
      <c r="C31" s="48" t="s">
        <v>26</v>
      </c>
      <c r="D31" s="48" t="s">
        <v>26</v>
      </c>
      <c r="E31" s="48"/>
      <c r="F31" s="115" t="s">
        <v>26</v>
      </c>
      <c r="G31" s="48" t="s">
        <v>26</v>
      </c>
      <c r="H31" s="48" t="s">
        <v>26</v>
      </c>
      <c r="I31" s="48" t="s">
        <v>26</v>
      </c>
      <c r="J31" s="48" t="s">
        <v>26</v>
      </c>
      <c r="K31" s="48" t="s">
        <v>26</v>
      </c>
      <c r="L31" s="48" t="s">
        <v>26</v>
      </c>
      <c r="M31" s="48" t="s">
        <v>26</v>
      </c>
      <c r="N31" s="48" t="s">
        <v>26</v>
      </c>
      <c r="O31" s="48" t="s">
        <v>26</v>
      </c>
      <c r="P31" s="48" t="s">
        <v>26</v>
      </c>
      <c r="Q31" s="48" t="s">
        <v>26</v>
      </c>
      <c r="R31" s="48" t="s">
        <v>26</v>
      </c>
      <c r="S31" s="48" t="s">
        <v>26</v>
      </c>
      <c r="T31" s="48" t="s">
        <v>26</v>
      </c>
      <c r="U31" s="48"/>
      <c r="V31" s="48"/>
      <c r="W31" s="48"/>
      <c r="X31" s="48"/>
      <c r="Y31" s="47"/>
    </row>
    <row r="32" spans="1:25" outlineLevel="1" x14ac:dyDescent="0.3">
      <c r="A32" s="101" t="s">
        <v>24</v>
      </c>
      <c r="B32" s="71" t="s">
        <v>26</v>
      </c>
      <c r="C32" s="71" t="s">
        <v>26</v>
      </c>
      <c r="D32" s="71" t="s">
        <v>26</v>
      </c>
      <c r="E32" s="71"/>
      <c r="F32" s="42" t="s">
        <v>26</v>
      </c>
      <c r="G32" s="71" t="s">
        <v>26</v>
      </c>
      <c r="H32" s="71" t="s">
        <v>26</v>
      </c>
      <c r="I32" s="71" t="s">
        <v>26</v>
      </c>
      <c r="J32" s="71" t="s">
        <v>26</v>
      </c>
      <c r="K32" s="71" t="s">
        <v>26</v>
      </c>
      <c r="L32" s="71" t="s">
        <v>26</v>
      </c>
      <c r="M32" s="71" t="s">
        <v>26</v>
      </c>
      <c r="N32" s="71" t="s">
        <v>26</v>
      </c>
      <c r="O32" s="71" t="s">
        <v>26</v>
      </c>
      <c r="P32" s="71" t="s">
        <v>26</v>
      </c>
      <c r="Q32" s="71" t="s">
        <v>26</v>
      </c>
      <c r="R32" s="71" t="s">
        <v>26</v>
      </c>
      <c r="S32" s="71" t="s">
        <v>26</v>
      </c>
      <c r="T32" s="71" t="s">
        <v>26</v>
      </c>
      <c r="U32" s="71"/>
      <c r="V32" s="71"/>
      <c r="W32" s="71"/>
      <c r="X32" s="71"/>
      <c r="Y32" s="70"/>
    </row>
    <row r="33" spans="1:25" outlineLevel="1" x14ac:dyDescent="0.3">
      <c r="A33" s="98" t="s">
        <v>47</v>
      </c>
      <c r="B33" s="91">
        <v>44.7</v>
      </c>
      <c r="C33" s="91">
        <v>827.9</v>
      </c>
      <c r="D33" s="91">
        <v>1602.9</v>
      </c>
      <c r="E33" s="91">
        <v>1335.7</v>
      </c>
      <c r="F33" s="42" t="s">
        <v>26</v>
      </c>
      <c r="G33" s="91">
        <v>-334.7</v>
      </c>
      <c r="H33" s="91">
        <v>169.7</v>
      </c>
      <c r="I33" s="91">
        <v>80.3</v>
      </c>
      <c r="J33" s="91">
        <v>129.5</v>
      </c>
      <c r="K33" s="91">
        <v>120.4</v>
      </c>
      <c r="L33" s="91">
        <v>150.1</v>
      </c>
      <c r="M33" s="91">
        <v>202.3</v>
      </c>
      <c r="N33" s="91">
        <v>355.2</v>
      </c>
      <c r="O33" s="91">
        <v>521.6</v>
      </c>
      <c r="P33" s="91">
        <v>205.8</v>
      </c>
      <c r="Q33" s="91">
        <v>763.2</v>
      </c>
      <c r="R33" s="91">
        <v>112.4</v>
      </c>
      <c r="S33" s="91">
        <v>187</v>
      </c>
      <c r="T33" s="91">
        <v>396.7</v>
      </c>
      <c r="U33" s="91">
        <v>588.20000000000005</v>
      </c>
      <c r="V33" s="91">
        <v>163.80000000000001</v>
      </c>
      <c r="W33" s="91">
        <v>531.29999999999995</v>
      </c>
      <c r="X33" s="91">
        <v>561.29999999999995</v>
      </c>
      <c r="Y33" s="96">
        <v>173.4</v>
      </c>
    </row>
    <row r="34" spans="1:25" outlineLevel="1" x14ac:dyDescent="0.3">
      <c r="A34" s="98"/>
      <c r="B34" s="91" t="s">
        <v>26</v>
      </c>
      <c r="C34" s="91" t="s">
        <v>26</v>
      </c>
      <c r="D34" s="91" t="s">
        <v>26</v>
      </c>
      <c r="E34" s="91"/>
      <c r="F34" s="42" t="s">
        <v>26</v>
      </c>
      <c r="G34" s="91" t="s">
        <v>26</v>
      </c>
      <c r="H34" s="91" t="s">
        <v>26</v>
      </c>
      <c r="I34" s="91" t="s">
        <v>26</v>
      </c>
      <c r="J34" s="91" t="s">
        <v>26</v>
      </c>
      <c r="K34" s="91" t="s">
        <v>26</v>
      </c>
      <c r="L34" s="91" t="s">
        <v>26</v>
      </c>
      <c r="M34" s="91" t="s">
        <v>26</v>
      </c>
      <c r="N34" s="91" t="s">
        <v>26</v>
      </c>
      <c r="O34" s="91" t="s">
        <v>26</v>
      </c>
      <c r="P34" s="91" t="s">
        <v>26</v>
      </c>
      <c r="Q34" s="91" t="s">
        <v>26</v>
      </c>
      <c r="R34" s="91" t="s">
        <v>26</v>
      </c>
      <c r="S34" s="91" t="s">
        <v>26</v>
      </c>
      <c r="T34" s="91" t="s">
        <v>26</v>
      </c>
      <c r="U34" s="91"/>
      <c r="V34" s="91"/>
      <c r="W34" s="91"/>
      <c r="X34" s="91"/>
      <c r="Y34" s="96"/>
    </row>
    <row r="35" spans="1:25" outlineLevel="1" x14ac:dyDescent="0.3">
      <c r="A35" s="80" t="s">
        <v>48</v>
      </c>
      <c r="B35" s="91" t="s">
        <v>26</v>
      </c>
      <c r="C35" s="91" t="s">
        <v>26</v>
      </c>
      <c r="D35" s="91" t="s">
        <v>26</v>
      </c>
      <c r="E35" s="91"/>
      <c r="F35" s="114" t="s">
        <v>26</v>
      </c>
      <c r="G35" s="91" t="s">
        <v>26</v>
      </c>
      <c r="H35" s="91" t="s">
        <v>26</v>
      </c>
      <c r="I35" s="91" t="s">
        <v>26</v>
      </c>
      <c r="J35" s="91" t="s">
        <v>26</v>
      </c>
      <c r="K35" s="91" t="s">
        <v>26</v>
      </c>
      <c r="L35" s="91" t="s">
        <v>26</v>
      </c>
      <c r="M35" s="91" t="s">
        <v>26</v>
      </c>
      <c r="N35" s="91" t="s">
        <v>26</v>
      </c>
      <c r="O35" s="91" t="s">
        <v>26</v>
      </c>
      <c r="P35" s="91" t="s">
        <v>26</v>
      </c>
      <c r="Q35" s="91" t="s">
        <v>26</v>
      </c>
      <c r="R35" s="91" t="s">
        <v>26</v>
      </c>
      <c r="S35" s="91" t="s">
        <v>26</v>
      </c>
      <c r="T35" s="91" t="s">
        <v>26</v>
      </c>
      <c r="U35" s="91"/>
      <c r="V35" s="91"/>
      <c r="W35" s="91"/>
      <c r="X35" s="91"/>
      <c r="Y35" s="96"/>
    </row>
    <row r="36" spans="1:25" outlineLevel="1" x14ac:dyDescent="0.3">
      <c r="A36" s="50" t="s">
        <v>49</v>
      </c>
      <c r="B36" s="91">
        <v>0</v>
      </c>
      <c r="C36" s="91">
        <v>0</v>
      </c>
      <c r="D36" s="91">
        <v>0</v>
      </c>
      <c r="E36" s="91">
        <v>0.1</v>
      </c>
      <c r="F36" s="53" t="s">
        <v>26</v>
      </c>
      <c r="G36" s="91">
        <v>0</v>
      </c>
      <c r="H36" s="91">
        <v>0</v>
      </c>
      <c r="I36" s="91">
        <v>0</v>
      </c>
      <c r="J36" s="91">
        <v>0</v>
      </c>
      <c r="K36" s="91">
        <v>0</v>
      </c>
      <c r="L36" s="91">
        <v>0</v>
      </c>
      <c r="M36" s="91">
        <v>0</v>
      </c>
      <c r="N36" s="91">
        <v>0</v>
      </c>
      <c r="O36" s="91">
        <v>0</v>
      </c>
      <c r="P36" s="91">
        <v>0</v>
      </c>
      <c r="Q36" s="91">
        <v>0</v>
      </c>
      <c r="R36" s="91">
        <v>0</v>
      </c>
      <c r="S36" s="91">
        <v>0</v>
      </c>
      <c r="T36" s="91">
        <v>0</v>
      </c>
      <c r="U36" s="91">
        <v>0</v>
      </c>
      <c r="V36" s="91">
        <v>0.1</v>
      </c>
      <c r="W36" s="91">
        <v>0</v>
      </c>
      <c r="X36" s="91">
        <v>0</v>
      </c>
      <c r="Y36" s="96">
        <v>0</v>
      </c>
    </row>
    <row r="37" spans="1:25" outlineLevel="1" x14ac:dyDescent="0.3">
      <c r="A37" s="50" t="s">
        <v>50</v>
      </c>
      <c r="B37" s="91">
        <v>0</v>
      </c>
      <c r="C37" s="91">
        <v>0</v>
      </c>
      <c r="D37" s="91">
        <v>295.3</v>
      </c>
      <c r="E37" s="91">
        <v>0</v>
      </c>
      <c r="F37" s="53" t="s">
        <v>26</v>
      </c>
      <c r="G37" s="91">
        <v>0</v>
      </c>
      <c r="H37" s="91">
        <v>0</v>
      </c>
      <c r="I37" s="91">
        <v>0</v>
      </c>
      <c r="J37" s="91">
        <v>0</v>
      </c>
      <c r="K37" s="91">
        <v>0</v>
      </c>
      <c r="L37" s="91">
        <v>0</v>
      </c>
      <c r="M37" s="91">
        <v>0</v>
      </c>
      <c r="N37" s="91">
        <v>0</v>
      </c>
      <c r="O37" s="91">
        <v>0</v>
      </c>
      <c r="P37" s="91">
        <v>0</v>
      </c>
      <c r="Q37" s="91">
        <v>0</v>
      </c>
      <c r="R37" s="91">
        <v>295.3</v>
      </c>
      <c r="S37" s="91">
        <v>0</v>
      </c>
      <c r="T37" s="91">
        <v>0</v>
      </c>
      <c r="U37" s="91">
        <v>0</v>
      </c>
      <c r="V37" s="91">
        <v>0</v>
      </c>
      <c r="W37" s="91">
        <v>0</v>
      </c>
      <c r="X37" s="91">
        <v>0</v>
      </c>
      <c r="Y37" s="96">
        <v>0</v>
      </c>
    </row>
    <row r="38" spans="1:25" outlineLevel="1" x14ac:dyDescent="0.3">
      <c r="A38" s="98"/>
      <c r="B38" s="91" t="s">
        <v>26</v>
      </c>
      <c r="C38" s="91" t="s">
        <v>26</v>
      </c>
      <c r="D38" s="91" t="s">
        <v>26</v>
      </c>
      <c r="E38" s="91"/>
      <c r="F38" s="42" t="s">
        <v>26</v>
      </c>
      <c r="G38" s="91" t="s">
        <v>26</v>
      </c>
      <c r="H38" s="91" t="s">
        <v>26</v>
      </c>
      <c r="I38" s="91" t="s">
        <v>26</v>
      </c>
      <c r="J38" s="91" t="s">
        <v>26</v>
      </c>
      <c r="K38" s="91" t="s">
        <v>26</v>
      </c>
      <c r="L38" s="91" t="s">
        <v>26</v>
      </c>
      <c r="M38" s="91" t="s">
        <v>26</v>
      </c>
      <c r="N38" s="91" t="s">
        <v>26</v>
      </c>
      <c r="O38" s="91" t="s">
        <v>26</v>
      </c>
      <c r="P38" s="91" t="s">
        <v>26</v>
      </c>
      <c r="Q38" s="91" t="s">
        <v>26</v>
      </c>
      <c r="R38" s="91" t="s">
        <v>26</v>
      </c>
      <c r="S38" s="91" t="s">
        <v>26</v>
      </c>
      <c r="T38" s="91" t="s">
        <v>26</v>
      </c>
      <c r="U38" s="91"/>
      <c r="V38" s="91"/>
      <c r="W38" s="91"/>
      <c r="X38" s="91"/>
      <c r="Y38" s="96"/>
    </row>
    <row r="39" spans="1:25" outlineLevel="1" x14ac:dyDescent="0.3">
      <c r="A39" s="112" t="s">
        <v>51</v>
      </c>
      <c r="B39" s="91" t="s">
        <v>26</v>
      </c>
      <c r="C39" s="91" t="s">
        <v>26</v>
      </c>
      <c r="D39" s="91" t="s">
        <v>26</v>
      </c>
      <c r="E39" s="91"/>
      <c r="F39" s="108" t="s">
        <v>26</v>
      </c>
      <c r="G39" s="91" t="s">
        <v>26</v>
      </c>
      <c r="H39" s="91" t="s">
        <v>26</v>
      </c>
      <c r="I39" s="91" t="s">
        <v>26</v>
      </c>
      <c r="J39" s="91" t="s">
        <v>26</v>
      </c>
      <c r="K39" s="91" t="s">
        <v>26</v>
      </c>
      <c r="L39" s="91" t="s">
        <v>26</v>
      </c>
      <c r="M39" s="91" t="s">
        <v>26</v>
      </c>
      <c r="N39" s="91" t="s">
        <v>26</v>
      </c>
      <c r="O39" s="91" t="s">
        <v>26</v>
      </c>
      <c r="P39" s="91" t="s">
        <v>26</v>
      </c>
      <c r="Q39" s="91" t="s">
        <v>26</v>
      </c>
      <c r="R39" s="91" t="s">
        <v>26</v>
      </c>
      <c r="S39" s="91" t="s">
        <v>26</v>
      </c>
      <c r="T39" s="91" t="s">
        <v>26</v>
      </c>
      <c r="U39" s="91"/>
      <c r="V39" s="91"/>
      <c r="W39" s="91"/>
      <c r="X39" s="91"/>
      <c r="Y39" s="96"/>
    </row>
    <row r="40" spans="1:25" outlineLevel="1" x14ac:dyDescent="0.3">
      <c r="A40" s="98" t="s">
        <v>52</v>
      </c>
      <c r="B40" s="91">
        <v>0</v>
      </c>
      <c r="C40" s="91">
        <v>0</v>
      </c>
      <c r="D40" s="91">
        <v>0</v>
      </c>
      <c r="E40" s="91">
        <v>0</v>
      </c>
      <c r="F40" s="42" t="s">
        <v>26</v>
      </c>
      <c r="G40" s="91">
        <v>0</v>
      </c>
      <c r="H40" s="91">
        <v>0</v>
      </c>
      <c r="I40" s="91">
        <v>0</v>
      </c>
      <c r="J40" s="91">
        <v>0</v>
      </c>
      <c r="K40" s="91">
        <v>0</v>
      </c>
      <c r="L40" s="91">
        <v>0</v>
      </c>
      <c r="M40" s="91">
        <v>0</v>
      </c>
      <c r="N40" s="91">
        <v>0</v>
      </c>
      <c r="O40" s="91">
        <v>0</v>
      </c>
      <c r="P40" s="91">
        <v>0</v>
      </c>
      <c r="Q40" s="91">
        <v>-1012.8</v>
      </c>
      <c r="R40" s="91">
        <v>1012.8</v>
      </c>
      <c r="S40" s="91">
        <v>0</v>
      </c>
      <c r="T40" s="91">
        <v>0</v>
      </c>
      <c r="U40" s="91">
        <v>0</v>
      </c>
      <c r="V40" s="91">
        <v>0</v>
      </c>
      <c r="W40" s="91">
        <v>0</v>
      </c>
      <c r="X40" s="91">
        <v>0</v>
      </c>
      <c r="Y40" s="96">
        <v>0</v>
      </c>
    </row>
    <row r="41" spans="1:25" outlineLevel="1" x14ac:dyDescent="0.3">
      <c r="A41" s="101" t="s">
        <v>53</v>
      </c>
      <c r="B41" s="95">
        <v>0</v>
      </c>
      <c r="C41" s="95">
        <v>0</v>
      </c>
      <c r="D41" s="95">
        <v>0</v>
      </c>
      <c r="E41" s="95">
        <v>0</v>
      </c>
      <c r="F41" s="42" t="s">
        <v>26</v>
      </c>
      <c r="G41" s="95" t="s">
        <v>26</v>
      </c>
      <c r="H41" s="95" t="s">
        <v>26</v>
      </c>
      <c r="I41" s="95" t="s">
        <v>26</v>
      </c>
      <c r="J41" s="95" t="s">
        <v>26</v>
      </c>
      <c r="K41" s="95" t="s">
        <v>26</v>
      </c>
      <c r="L41" s="95" t="s">
        <v>26</v>
      </c>
      <c r="M41" s="95" t="s">
        <v>26</v>
      </c>
      <c r="N41" s="95" t="s">
        <v>26</v>
      </c>
      <c r="O41" s="95" t="s">
        <v>26</v>
      </c>
      <c r="P41" s="95" t="s">
        <v>26</v>
      </c>
      <c r="Q41" s="95" t="s">
        <v>26</v>
      </c>
      <c r="R41" s="95" t="s">
        <v>26</v>
      </c>
      <c r="S41" s="95" t="s">
        <v>26</v>
      </c>
      <c r="T41" s="95" t="s">
        <v>26</v>
      </c>
      <c r="U41" s="95"/>
      <c r="V41" s="95"/>
      <c r="W41" s="95">
        <v>0</v>
      </c>
      <c r="X41" s="95">
        <v>0</v>
      </c>
      <c r="Y41" s="94">
        <v>0</v>
      </c>
    </row>
    <row r="42" spans="1:25" outlineLevel="1" x14ac:dyDescent="0.3">
      <c r="A42" s="109" t="s">
        <v>54</v>
      </c>
      <c r="B42" s="93">
        <v>44.7</v>
      </c>
      <c r="C42" s="93">
        <v>827.9</v>
      </c>
      <c r="D42" s="93">
        <v>1898.3</v>
      </c>
      <c r="E42" s="93">
        <v>1335.8</v>
      </c>
      <c r="F42" s="108" t="s">
        <v>26</v>
      </c>
      <c r="G42" s="93">
        <v>-334.7</v>
      </c>
      <c r="H42" s="93">
        <v>169.7</v>
      </c>
      <c r="I42" s="93">
        <v>80.3</v>
      </c>
      <c r="J42" s="93">
        <v>129.5</v>
      </c>
      <c r="K42" s="93">
        <v>120.4</v>
      </c>
      <c r="L42" s="93">
        <v>150.1</v>
      </c>
      <c r="M42" s="93">
        <v>202.3</v>
      </c>
      <c r="N42" s="93">
        <v>355.2</v>
      </c>
      <c r="O42" s="93">
        <v>521.6</v>
      </c>
      <c r="P42" s="93">
        <v>205.8</v>
      </c>
      <c r="Q42" s="93">
        <v>-249.6</v>
      </c>
      <c r="R42" s="93">
        <v>1420.5</v>
      </c>
      <c r="S42" s="93">
        <v>187</v>
      </c>
      <c r="T42" s="93">
        <v>396.7</v>
      </c>
      <c r="U42" s="93">
        <v>588.20000000000005</v>
      </c>
      <c r="V42" s="93">
        <v>163.80000000000001</v>
      </c>
      <c r="W42" s="93">
        <v>531.29999999999995</v>
      </c>
      <c r="X42" s="93">
        <v>561.29999999999995</v>
      </c>
      <c r="Y42" s="92">
        <v>173.4</v>
      </c>
    </row>
    <row r="43" spans="1:25" outlineLevel="1" x14ac:dyDescent="0.3">
      <c r="A43" s="112"/>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3"/>
    </row>
    <row r="44" spans="1:25" ht="14.5" x14ac:dyDescent="0.35">
      <c r="A44" s="98"/>
      <c r="B44" s="48" t="s">
        <v>26</v>
      </c>
      <c r="C44" s="48" t="s">
        <v>26</v>
      </c>
      <c r="D44" s="48" t="s">
        <v>26</v>
      </c>
      <c r="E44" s="48"/>
      <c r="F44" s="42" t="s">
        <v>26</v>
      </c>
      <c r="G44" s="48" t="s">
        <v>26</v>
      </c>
      <c r="H44" s="48" t="s">
        <v>26</v>
      </c>
      <c r="I44" s="48" t="s">
        <v>26</v>
      </c>
      <c r="J44" s="48" t="s">
        <v>26</v>
      </c>
      <c r="K44" s="48" t="s">
        <v>26</v>
      </c>
      <c r="L44" s="48" t="s">
        <v>26</v>
      </c>
      <c r="M44" s="48" t="s">
        <v>26</v>
      </c>
      <c r="N44" s="48" t="s">
        <v>26</v>
      </c>
      <c r="O44" s="48" t="s">
        <v>26</v>
      </c>
      <c r="P44" s="48" t="s">
        <v>26</v>
      </c>
      <c r="Q44" s="48" t="s">
        <v>26</v>
      </c>
      <c r="R44" s="48" t="s">
        <v>26</v>
      </c>
      <c r="S44" s="48" t="s">
        <v>26</v>
      </c>
      <c r="T44" s="48" t="s">
        <v>26</v>
      </c>
      <c r="U44" s="48"/>
      <c r="V44" s="48"/>
      <c r="W44" s="48"/>
      <c r="X44" s="48"/>
      <c r="Y44" s="47"/>
    </row>
    <row r="45" spans="1:25" ht="15.5" x14ac:dyDescent="0.35">
      <c r="A45" s="73" t="s">
        <v>55</v>
      </c>
      <c r="B45" s="48" t="s">
        <v>26</v>
      </c>
      <c r="C45" s="48" t="s">
        <v>26</v>
      </c>
      <c r="D45" s="48" t="s">
        <v>26</v>
      </c>
      <c r="E45" s="48"/>
      <c r="F45" s="48" t="s">
        <v>26</v>
      </c>
      <c r="G45" s="48" t="s">
        <v>26</v>
      </c>
      <c r="H45" s="48" t="s">
        <v>26</v>
      </c>
      <c r="I45" s="48" t="s">
        <v>26</v>
      </c>
      <c r="J45" s="48" t="s">
        <v>26</v>
      </c>
      <c r="K45" s="48" t="s">
        <v>26</v>
      </c>
      <c r="L45" s="48" t="s">
        <v>26</v>
      </c>
      <c r="M45" s="48" t="s">
        <v>26</v>
      </c>
      <c r="N45" s="48" t="s">
        <v>26</v>
      </c>
      <c r="O45" s="48" t="s">
        <v>26</v>
      </c>
      <c r="P45" s="48" t="s">
        <v>26</v>
      </c>
      <c r="Q45" s="48" t="s">
        <v>26</v>
      </c>
      <c r="R45" s="48" t="s">
        <v>26</v>
      </c>
      <c r="S45" s="48" t="s">
        <v>26</v>
      </c>
      <c r="T45" s="48" t="s">
        <v>26</v>
      </c>
      <c r="U45" s="48"/>
      <c r="V45" s="48"/>
      <c r="W45" s="48"/>
      <c r="X45" s="48"/>
      <c r="Y45" s="47"/>
    </row>
    <row r="46" spans="1:25" outlineLevel="1" x14ac:dyDescent="0.3">
      <c r="A46" s="101" t="s">
        <v>24</v>
      </c>
      <c r="B46" s="71" t="s">
        <v>6</v>
      </c>
      <c r="C46" s="71" t="s">
        <v>7</v>
      </c>
      <c r="D46" s="71" t="s">
        <v>8</v>
      </c>
      <c r="E46" s="71" t="s">
        <v>405</v>
      </c>
      <c r="F46" s="42"/>
      <c r="G46" s="71" t="s">
        <v>9</v>
      </c>
      <c r="H46" s="71" t="s">
        <v>10</v>
      </c>
      <c r="I46" s="71" t="s">
        <v>11</v>
      </c>
      <c r="J46" s="71" t="s">
        <v>12</v>
      </c>
      <c r="K46" s="71" t="s">
        <v>13</v>
      </c>
      <c r="L46" s="71" t="s">
        <v>14</v>
      </c>
      <c r="M46" s="71" t="s">
        <v>15</v>
      </c>
      <c r="N46" s="71" t="s">
        <v>16</v>
      </c>
      <c r="O46" s="71" t="s">
        <v>17</v>
      </c>
      <c r="P46" s="71" t="s">
        <v>18</v>
      </c>
      <c r="Q46" s="71" t="s">
        <v>19</v>
      </c>
      <c r="R46" s="71" t="s">
        <v>20</v>
      </c>
      <c r="S46" s="71" t="s">
        <v>21</v>
      </c>
      <c r="T46" s="71" t="s">
        <v>22</v>
      </c>
      <c r="U46" s="71" t="s">
        <v>402</v>
      </c>
      <c r="V46" s="71" t="s">
        <v>406</v>
      </c>
      <c r="W46" s="71" t="s">
        <v>409</v>
      </c>
      <c r="X46" s="71" t="s">
        <v>428</v>
      </c>
      <c r="Y46" s="70" t="s">
        <v>435</v>
      </c>
    </row>
    <row r="47" spans="1:25" outlineLevel="1" x14ac:dyDescent="0.3">
      <c r="A47" s="112" t="s">
        <v>56</v>
      </c>
      <c r="B47" s="91" t="s">
        <v>26</v>
      </c>
      <c r="C47" s="91" t="s">
        <v>26</v>
      </c>
      <c r="D47" s="91" t="s">
        <v>26</v>
      </c>
      <c r="E47" s="91"/>
      <c r="F47" s="108" t="s">
        <v>26</v>
      </c>
      <c r="G47" s="91" t="s">
        <v>26</v>
      </c>
      <c r="H47" s="91" t="s">
        <v>26</v>
      </c>
      <c r="I47" s="91" t="s">
        <v>26</v>
      </c>
      <c r="J47" s="91" t="s">
        <v>26</v>
      </c>
      <c r="K47" s="91" t="s">
        <v>26</v>
      </c>
      <c r="L47" s="91" t="s">
        <v>26</v>
      </c>
      <c r="M47" s="91" t="s">
        <v>26</v>
      </c>
      <c r="N47" s="91" t="s">
        <v>26</v>
      </c>
      <c r="O47" s="91" t="s">
        <v>26</v>
      </c>
      <c r="P47" s="91" t="s">
        <v>26</v>
      </c>
      <c r="Q47" s="91" t="s">
        <v>26</v>
      </c>
      <c r="R47" s="91" t="s">
        <v>26</v>
      </c>
      <c r="S47" s="91" t="s">
        <v>26</v>
      </c>
      <c r="T47" s="91" t="s">
        <v>26</v>
      </c>
      <c r="U47" s="91"/>
      <c r="V47" s="91"/>
      <c r="W47" s="91"/>
      <c r="X47" s="91"/>
      <c r="Y47" s="96"/>
    </row>
    <row r="48" spans="1:25" outlineLevel="1" x14ac:dyDescent="0.3">
      <c r="A48" s="112" t="s">
        <v>57</v>
      </c>
      <c r="B48" s="91" t="s">
        <v>26</v>
      </c>
      <c r="C48" s="91" t="s">
        <v>26</v>
      </c>
      <c r="D48" s="91" t="s">
        <v>26</v>
      </c>
      <c r="E48" s="91"/>
      <c r="F48" s="108" t="s">
        <v>26</v>
      </c>
      <c r="G48" s="91" t="s">
        <v>26</v>
      </c>
      <c r="H48" s="91" t="s">
        <v>26</v>
      </c>
      <c r="I48" s="91" t="s">
        <v>26</v>
      </c>
      <c r="J48" s="91" t="s">
        <v>26</v>
      </c>
      <c r="K48" s="91" t="s">
        <v>26</v>
      </c>
      <c r="L48" s="91" t="s">
        <v>26</v>
      </c>
      <c r="M48" s="91" t="s">
        <v>26</v>
      </c>
      <c r="N48" s="91" t="s">
        <v>26</v>
      </c>
      <c r="O48" s="91" t="s">
        <v>26</v>
      </c>
      <c r="P48" s="91" t="s">
        <v>26</v>
      </c>
      <c r="Q48" s="91" t="s">
        <v>26</v>
      </c>
      <c r="R48" s="91" t="s">
        <v>26</v>
      </c>
      <c r="S48" s="91" t="s">
        <v>26</v>
      </c>
      <c r="T48" s="91" t="s">
        <v>26</v>
      </c>
      <c r="U48" s="91"/>
      <c r="V48" s="91"/>
      <c r="W48" s="91"/>
      <c r="X48" s="91"/>
      <c r="Y48" s="96"/>
    </row>
    <row r="49" spans="1:25" outlineLevel="1" x14ac:dyDescent="0.3">
      <c r="A49" s="98" t="s">
        <v>58</v>
      </c>
      <c r="B49" s="91">
        <v>1647.4</v>
      </c>
      <c r="C49" s="91">
        <v>1647.4</v>
      </c>
      <c r="D49" s="91">
        <v>13935</v>
      </c>
      <c r="E49" s="91">
        <v>13142.8</v>
      </c>
      <c r="F49" s="42" t="s">
        <v>26</v>
      </c>
      <c r="G49" s="91">
        <v>1647.4</v>
      </c>
      <c r="H49" s="91">
        <v>1647.4</v>
      </c>
      <c r="I49" s="91">
        <v>1647.4</v>
      </c>
      <c r="J49" s="91">
        <v>1647.4</v>
      </c>
      <c r="K49" s="91">
        <v>1647.4</v>
      </c>
      <c r="L49" s="91">
        <v>1647.4</v>
      </c>
      <c r="M49" s="91">
        <v>1647.4</v>
      </c>
      <c r="N49" s="91">
        <v>1647.4</v>
      </c>
      <c r="O49" s="91">
        <v>1647.4</v>
      </c>
      <c r="P49" s="91">
        <v>14245.7</v>
      </c>
      <c r="Q49" s="91">
        <v>13193.4</v>
      </c>
      <c r="R49" s="91">
        <v>13935</v>
      </c>
      <c r="S49" s="91">
        <v>13635.7</v>
      </c>
      <c r="T49" s="91">
        <v>13554</v>
      </c>
      <c r="U49" s="91">
        <v>13554</v>
      </c>
      <c r="V49" s="91">
        <v>13142.8</v>
      </c>
      <c r="W49" s="91">
        <v>13142.777919299999</v>
      </c>
      <c r="X49" s="91">
        <v>13060.1278864</v>
      </c>
      <c r="Y49" s="96">
        <v>12756.590329000001</v>
      </c>
    </row>
    <row r="50" spans="1:25" outlineLevel="1" x14ac:dyDescent="0.3">
      <c r="A50" s="98" t="s">
        <v>433</v>
      </c>
      <c r="B50" s="91">
        <v>521.9</v>
      </c>
      <c r="C50" s="91">
        <v>256.5</v>
      </c>
      <c r="D50" s="91">
        <v>251.7</v>
      </c>
      <c r="E50" s="91">
        <v>325.39999999999998</v>
      </c>
      <c r="F50" s="42" t="s">
        <v>26</v>
      </c>
      <c r="G50" s="91">
        <v>478.8</v>
      </c>
      <c r="H50" s="91">
        <v>487</v>
      </c>
      <c r="I50" s="91">
        <v>507.3</v>
      </c>
      <c r="J50" s="91">
        <v>521.9</v>
      </c>
      <c r="K50" s="91">
        <v>462.6</v>
      </c>
      <c r="L50" s="91">
        <v>475.5</v>
      </c>
      <c r="M50" s="91">
        <v>404.5</v>
      </c>
      <c r="N50" s="91">
        <v>256.5</v>
      </c>
      <c r="O50" s="91">
        <v>198.2</v>
      </c>
      <c r="P50" s="91">
        <v>202.7</v>
      </c>
      <c r="Q50" s="91">
        <v>222.6</v>
      </c>
      <c r="R50" s="91">
        <v>251.7</v>
      </c>
      <c r="S50" s="91">
        <v>273.10000000000002</v>
      </c>
      <c r="T50" s="91">
        <v>315.7</v>
      </c>
      <c r="U50" s="91">
        <v>312.89999999999998</v>
      </c>
      <c r="V50" s="91">
        <v>325.39999999999998</v>
      </c>
      <c r="W50" s="91">
        <v>360.94088739999995</v>
      </c>
      <c r="X50" s="91">
        <v>397.39797970000001</v>
      </c>
      <c r="Y50" s="96">
        <v>486.08537810000001</v>
      </c>
    </row>
    <row r="51" spans="1:25" outlineLevel="1" x14ac:dyDescent="0.3">
      <c r="A51" s="98" t="s">
        <v>59</v>
      </c>
      <c r="B51" s="91">
        <v>1521.3</v>
      </c>
      <c r="C51" s="91">
        <v>1407.6</v>
      </c>
      <c r="D51" s="91">
        <v>2344.4</v>
      </c>
      <c r="E51" s="91">
        <v>2123.4</v>
      </c>
      <c r="F51" s="42" t="s">
        <v>26</v>
      </c>
      <c r="G51" s="91">
        <v>1522.4</v>
      </c>
      <c r="H51" s="91">
        <v>1566.5</v>
      </c>
      <c r="I51" s="91">
        <v>1543.5</v>
      </c>
      <c r="J51" s="91">
        <v>1521.3</v>
      </c>
      <c r="K51" s="91">
        <v>1416.1</v>
      </c>
      <c r="L51" s="91">
        <v>1397.7</v>
      </c>
      <c r="M51" s="91">
        <v>1374.2</v>
      </c>
      <c r="N51" s="91">
        <v>1407.6</v>
      </c>
      <c r="O51" s="91">
        <v>1390.3</v>
      </c>
      <c r="P51" s="91">
        <v>2658.3</v>
      </c>
      <c r="Q51" s="91">
        <v>2527</v>
      </c>
      <c r="R51" s="91">
        <v>2344.4</v>
      </c>
      <c r="S51" s="91">
        <v>2254.6999999999998</v>
      </c>
      <c r="T51" s="91">
        <v>2203.4</v>
      </c>
      <c r="U51" s="91">
        <v>2163.6999999999998</v>
      </c>
      <c r="V51" s="91">
        <v>2123.4</v>
      </c>
      <c r="W51" s="91">
        <v>2081.1025138</v>
      </c>
      <c r="X51" s="91">
        <v>2036.4292647</v>
      </c>
      <c r="Y51" s="96">
        <v>1990.8121162</v>
      </c>
    </row>
    <row r="52" spans="1:25" outlineLevel="1" x14ac:dyDescent="0.3">
      <c r="A52" s="112" t="s">
        <v>60</v>
      </c>
      <c r="B52" s="91" t="s">
        <v>26</v>
      </c>
      <c r="C52" s="91" t="s">
        <v>26</v>
      </c>
      <c r="D52" s="91" t="s">
        <v>26</v>
      </c>
      <c r="E52" s="91"/>
      <c r="F52" s="108" t="s">
        <v>26</v>
      </c>
      <c r="G52" s="91" t="s">
        <v>26</v>
      </c>
      <c r="H52" s="91" t="s">
        <v>26</v>
      </c>
      <c r="I52" s="91" t="s">
        <v>26</v>
      </c>
      <c r="J52" s="91" t="s">
        <v>26</v>
      </c>
      <c r="K52" s="91" t="s">
        <v>26</v>
      </c>
      <c r="L52" s="91" t="s">
        <v>26</v>
      </c>
      <c r="M52" s="91" t="s">
        <v>26</v>
      </c>
      <c r="N52" s="91" t="s">
        <v>26</v>
      </c>
      <c r="O52" s="91" t="s">
        <v>26</v>
      </c>
      <c r="P52" s="91" t="s">
        <v>26</v>
      </c>
      <c r="Q52" s="91" t="s">
        <v>26</v>
      </c>
      <c r="R52" s="91" t="s">
        <v>26</v>
      </c>
      <c r="S52" s="91" t="s">
        <v>26</v>
      </c>
      <c r="T52" s="91" t="s">
        <v>26</v>
      </c>
      <c r="U52" s="91"/>
      <c r="V52" s="91"/>
      <c r="W52" s="91"/>
      <c r="X52" s="91"/>
      <c r="Y52" s="96"/>
    </row>
    <row r="53" spans="1:25" outlineLevel="1" x14ac:dyDescent="0.3">
      <c r="A53" s="98" t="s">
        <v>61</v>
      </c>
      <c r="B53" s="91">
        <v>7266.1</v>
      </c>
      <c r="C53" s="91">
        <v>10214.4</v>
      </c>
      <c r="D53" s="91">
        <v>15886.7</v>
      </c>
      <c r="E53" s="91">
        <v>17449.8</v>
      </c>
      <c r="F53" s="42" t="s">
        <v>26</v>
      </c>
      <c r="G53" s="91">
        <v>7060.7</v>
      </c>
      <c r="H53" s="91">
        <v>7175.1</v>
      </c>
      <c r="I53" s="91">
        <v>7218.5</v>
      </c>
      <c r="J53" s="91">
        <v>7266.1</v>
      </c>
      <c r="K53" s="91">
        <v>9425.6</v>
      </c>
      <c r="L53" s="91">
        <v>9647.1</v>
      </c>
      <c r="M53" s="91">
        <v>9792.2000000000007</v>
      </c>
      <c r="N53" s="91">
        <v>10214.4</v>
      </c>
      <c r="O53" s="91">
        <v>10370.200000000001</v>
      </c>
      <c r="P53" s="91">
        <v>16619.7</v>
      </c>
      <c r="Q53" s="91">
        <v>15306.5</v>
      </c>
      <c r="R53" s="91">
        <v>15886.7</v>
      </c>
      <c r="S53" s="91">
        <v>16219.5</v>
      </c>
      <c r="T53" s="91">
        <v>16218.4</v>
      </c>
      <c r="U53" s="91">
        <v>16123.5</v>
      </c>
      <c r="V53" s="91">
        <v>17449.8</v>
      </c>
      <c r="W53" s="91">
        <v>17818.619489299999</v>
      </c>
      <c r="X53" s="91">
        <v>18619.970333099998</v>
      </c>
      <c r="Y53" s="96">
        <v>19802.583218900003</v>
      </c>
    </row>
    <row r="54" spans="1:25" outlineLevel="1" x14ac:dyDescent="0.3">
      <c r="A54" s="98" t="s">
        <v>62</v>
      </c>
      <c r="B54" s="91">
        <v>132.69999999999999</v>
      </c>
      <c r="C54" s="91">
        <v>94.2</v>
      </c>
      <c r="D54" s="91">
        <v>111.3</v>
      </c>
      <c r="E54" s="91">
        <v>655.29999999999995</v>
      </c>
      <c r="F54" s="42" t="s">
        <v>26</v>
      </c>
      <c r="G54" s="91">
        <v>170.8</v>
      </c>
      <c r="H54" s="91">
        <v>137.30000000000001</v>
      </c>
      <c r="I54" s="91">
        <v>126.4</v>
      </c>
      <c r="J54" s="91">
        <v>132.69999999999999</v>
      </c>
      <c r="K54" s="91">
        <v>126.9</v>
      </c>
      <c r="L54" s="91">
        <v>115.7</v>
      </c>
      <c r="M54" s="91">
        <v>105.2</v>
      </c>
      <c r="N54" s="91">
        <v>94.2</v>
      </c>
      <c r="O54" s="91">
        <v>104.1</v>
      </c>
      <c r="P54" s="91">
        <v>134.4</v>
      </c>
      <c r="Q54" s="91">
        <v>119.1</v>
      </c>
      <c r="R54" s="91">
        <v>111.3</v>
      </c>
      <c r="S54" s="91">
        <v>322.8</v>
      </c>
      <c r="T54" s="91">
        <v>460.1</v>
      </c>
      <c r="U54" s="91">
        <v>420.8</v>
      </c>
      <c r="V54" s="91">
        <v>655.29999999999995</v>
      </c>
      <c r="W54" s="91">
        <v>590.5302246</v>
      </c>
      <c r="X54" s="91">
        <v>674.43031339999993</v>
      </c>
      <c r="Y54" s="96">
        <v>673.43646439999998</v>
      </c>
    </row>
    <row r="55" spans="1:25" outlineLevel="1" x14ac:dyDescent="0.3">
      <c r="A55" s="112" t="s">
        <v>63</v>
      </c>
      <c r="B55" s="91" t="s">
        <v>26</v>
      </c>
      <c r="C55" s="91" t="s">
        <v>26</v>
      </c>
      <c r="D55" s="91" t="s">
        <v>26</v>
      </c>
      <c r="E55" s="91"/>
      <c r="F55" s="108" t="s">
        <v>26</v>
      </c>
      <c r="G55" s="91" t="s">
        <v>26</v>
      </c>
      <c r="H55" s="91" t="s">
        <v>26</v>
      </c>
      <c r="I55" s="91" t="s">
        <v>26</v>
      </c>
      <c r="J55" s="91" t="s">
        <v>26</v>
      </c>
      <c r="K55" s="91" t="s">
        <v>26</v>
      </c>
      <c r="L55" s="91" t="s">
        <v>26</v>
      </c>
      <c r="M55" s="91" t="s">
        <v>26</v>
      </c>
      <c r="N55" s="91" t="s">
        <v>26</v>
      </c>
      <c r="O55" s="91" t="s">
        <v>26</v>
      </c>
      <c r="P55" s="91" t="s">
        <v>26</v>
      </c>
      <c r="Q55" s="91" t="s">
        <v>26</v>
      </c>
      <c r="R55" s="91" t="s">
        <v>26</v>
      </c>
      <c r="S55" s="91" t="s">
        <v>26</v>
      </c>
      <c r="T55" s="91" t="s">
        <v>26</v>
      </c>
      <c r="U55" s="91"/>
      <c r="V55" s="91"/>
      <c r="W55" s="91"/>
      <c r="X55" s="91"/>
      <c r="Y55" s="96"/>
    </row>
    <row r="56" spans="1:25" outlineLevel="1" x14ac:dyDescent="0.3">
      <c r="A56" s="98" t="s">
        <v>64</v>
      </c>
      <c r="B56" s="91">
        <v>29.1</v>
      </c>
      <c r="C56" s="91">
        <v>73.3</v>
      </c>
      <c r="D56" s="91">
        <v>169.5</v>
      </c>
      <c r="E56" s="91">
        <v>69.099999999999994</v>
      </c>
      <c r="F56" s="42" t="s">
        <v>26</v>
      </c>
      <c r="G56" s="91">
        <v>23.4</v>
      </c>
      <c r="H56" s="91">
        <v>25.5</v>
      </c>
      <c r="I56" s="91">
        <v>26.6</v>
      </c>
      <c r="J56" s="91">
        <v>29.1</v>
      </c>
      <c r="K56" s="91">
        <v>74.900000000000006</v>
      </c>
      <c r="L56" s="91">
        <v>74.599999999999994</v>
      </c>
      <c r="M56" s="91">
        <v>74</v>
      </c>
      <c r="N56" s="91">
        <v>73.3</v>
      </c>
      <c r="O56" s="91">
        <v>74.5</v>
      </c>
      <c r="P56" s="91">
        <v>78.599999999999994</v>
      </c>
      <c r="Q56" s="91">
        <v>82.4</v>
      </c>
      <c r="R56" s="91">
        <v>169.5</v>
      </c>
      <c r="S56" s="91">
        <v>166.4</v>
      </c>
      <c r="T56" s="91">
        <v>165.2</v>
      </c>
      <c r="U56" s="91">
        <v>166.6</v>
      </c>
      <c r="V56" s="91">
        <v>69.099999999999994</v>
      </c>
      <c r="W56" s="91">
        <v>66.269489800000002</v>
      </c>
      <c r="X56" s="91">
        <v>78.780153499999997</v>
      </c>
      <c r="Y56" s="96">
        <v>80.652847700000009</v>
      </c>
    </row>
    <row r="57" spans="1:25" outlineLevel="1" x14ac:dyDescent="0.3">
      <c r="A57" s="98" t="s">
        <v>65</v>
      </c>
      <c r="B57" s="91">
        <v>30.2</v>
      </c>
      <c r="C57" s="91">
        <v>30.3</v>
      </c>
      <c r="D57" s="91">
        <v>104.5</v>
      </c>
      <c r="E57" s="91">
        <v>102.9</v>
      </c>
      <c r="F57" s="42" t="s">
        <v>26</v>
      </c>
      <c r="G57" s="91">
        <v>9.9</v>
      </c>
      <c r="H57" s="91">
        <v>10.7</v>
      </c>
      <c r="I57" s="91">
        <v>28.5</v>
      </c>
      <c r="J57" s="91">
        <v>30.2</v>
      </c>
      <c r="K57" s="91">
        <v>29</v>
      </c>
      <c r="L57" s="91">
        <v>34.9</v>
      </c>
      <c r="M57" s="91">
        <v>32.6</v>
      </c>
      <c r="N57" s="91">
        <v>30.3</v>
      </c>
      <c r="O57" s="91">
        <v>107.7</v>
      </c>
      <c r="P57" s="91">
        <v>106.8</v>
      </c>
      <c r="Q57" s="91">
        <v>105.4</v>
      </c>
      <c r="R57" s="91">
        <v>104.5</v>
      </c>
      <c r="S57" s="91">
        <v>103.4</v>
      </c>
      <c r="T57" s="91">
        <v>101.4</v>
      </c>
      <c r="U57" s="91">
        <v>98.2</v>
      </c>
      <c r="V57" s="91">
        <v>102.9</v>
      </c>
      <c r="W57" s="91">
        <v>101.9636275</v>
      </c>
      <c r="X57" s="91">
        <v>104.4222589</v>
      </c>
      <c r="Y57" s="96">
        <v>104.7104714</v>
      </c>
    </row>
    <row r="58" spans="1:25" outlineLevel="1" x14ac:dyDescent="0.3">
      <c r="A58" s="101" t="s">
        <v>66</v>
      </c>
      <c r="B58" s="95">
        <v>12.8</v>
      </c>
      <c r="C58" s="95">
        <v>1.4</v>
      </c>
      <c r="D58" s="95">
        <v>2.9</v>
      </c>
      <c r="E58" s="95">
        <v>38.1</v>
      </c>
      <c r="F58" s="42" t="s">
        <v>26</v>
      </c>
      <c r="G58" s="95" t="s">
        <v>26</v>
      </c>
      <c r="H58" s="95" t="s">
        <v>26</v>
      </c>
      <c r="I58" s="95">
        <v>4.0999999999999996</v>
      </c>
      <c r="J58" s="95">
        <v>12.8</v>
      </c>
      <c r="K58" s="95">
        <v>6</v>
      </c>
      <c r="L58" s="95">
        <v>4.5999999999999996</v>
      </c>
      <c r="M58" s="95">
        <v>2.8</v>
      </c>
      <c r="N58" s="95">
        <v>1.4</v>
      </c>
      <c r="O58" s="95">
        <v>2</v>
      </c>
      <c r="P58" s="95" t="s">
        <v>26</v>
      </c>
      <c r="Q58" s="95" t="s">
        <v>26</v>
      </c>
      <c r="R58" s="95">
        <v>2.9</v>
      </c>
      <c r="S58" s="95">
        <v>1.6</v>
      </c>
      <c r="T58" s="95">
        <v>1.9</v>
      </c>
      <c r="U58" s="95">
        <v>3.3</v>
      </c>
      <c r="V58" s="95">
        <v>38.1</v>
      </c>
      <c r="W58" s="95">
        <v>6.5478497999999998</v>
      </c>
      <c r="X58" s="95">
        <v>15.8504123</v>
      </c>
      <c r="Y58" s="94">
        <v>26.103084299999999</v>
      </c>
    </row>
    <row r="59" spans="1:25" outlineLevel="1" x14ac:dyDescent="0.3">
      <c r="A59" s="109" t="s">
        <v>67</v>
      </c>
      <c r="B59" s="93">
        <v>11161.7</v>
      </c>
      <c r="C59" s="93">
        <v>13725.2</v>
      </c>
      <c r="D59" s="93">
        <v>32806</v>
      </c>
      <c r="E59" s="93">
        <v>33906.800000000003</v>
      </c>
      <c r="F59" s="108" t="s">
        <v>26</v>
      </c>
      <c r="G59" s="93">
        <v>10913.4</v>
      </c>
      <c r="H59" s="93">
        <v>11049.7</v>
      </c>
      <c r="I59" s="93">
        <v>11102.5</v>
      </c>
      <c r="J59" s="93">
        <v>11161.7</v>
      </c>
      <c r="K59" s="93">
        <v>13188.5</v>
      </c>
      <c r="L59" s="93">
        <v>13397.5</v>
      </c>
      <c r="M59" s="93">
        <v>13432.9</v>
      </c>
      <c r="N59" s="93">
        <v>13725.2</v>
      </c>
      <c r="O59" s="93">
        <v>13894.4</v>
      </c>
      <c r="P59" s="93">
        <v>34046.199999999997</v>
      </c>
      <c r="Q59" s="93">
        <v>31556.5</v>
      </c>
      <c r="R59" s="93">
        <v>32806</v>
      </c>
      <c r="S59" s="93">
        <v>32977.199999999997</v>
      </c>
      <c r="T59" s="93">
        <v>33020</v>
      </c>
      <c r="U59" s="93">
        <v>32843</v>
      </c>
      <c r="V59" s="93">
        <v>33906.800000000003</v>
      </c>
      <c r="W59" s="93">
        <v>34168.800000000003</v>
      </c>
      <c r="X59" s="93">
        <v>34987.4</v>
      </c>
      <c r="Y59" s="92">
        <v>35921</v>
      </c>
    </row>
    <row r="60" spans="1:25" ht="14.5" outlineLevel="1" x14ac:dyDescent="0.35">
      <c r="A60" s="74"/>
      <c r="B60" s="91"/>
      <c r="C60" s="91"/>
      <c r="D60" s="91"/>
      <c r="E60" s="91"/>
      <c r="F60" s="91"/>
      <c r="G60" s="91"/>
      <c r="H60" s="91"/>
      <c r="I60" s="91"/>
      <c r="J60" s="91"/>
      <c r="K60" s="91"/>
      <c r="L60" s="91"/>
      <c r="M60" s="91"/>
      <c r="N60" s="91"/>
      <c r="O60" s="91"/>
      <c r="P60" s="91"/>
      <c r="Q60" s="91"/>
      <c r="R60" s="91"/>
      <c r="S60" s="91"/>
      <c r="T60" s="91"/>
      <c r="U60" s="91"/>
      <c r="V60" s="91"/>
      <c r="W60" s="91"/>
      <c r="X60" s="91"/>
      <c r="Y60" s="96"/>
    </row>
    <row r="61" spans="1:25" outlineLevel="1" x14ac:dyDescent="0.3">
      <c r="A61" s="112" t="s">
        <v>68</v>
      </c>
      <c r="B61" s="91" t="s">
        <v>26</v>
      </c>
      <c r="C61" s="91" t="s">
        <v>26</v>
      </c>
      <c r="D61" s="91" t="s">
        <v>26</v>
      </c>
      <c r="E61" s="91"/>
      <c r="F61" s="108" t="s">
        <v>26</v>
      </c>
      <c r="G61" s="91" t="s">
        <v>26</v>
      </c>
      <c r="H61" s="91" t="s">
        <v>26</v>
      </c>
      <c r="I61" s="91" t="s">
        <v>26</v>
      </c>
      <c r="J61" s="91" t="s">
        <v>26</v>
      </c>
      <c r="K61" s="91" t="s">
        <v>26</v>
      </c>
      <c r="L61" s="91" t="s">
        <v>26</v>
      </c>
      <c r="M61" s="91" t="s">
        <v>26</v>
      </c>
      <c r="N61" s="91" t="s">
        <v>26</v>
      </c>
      <c r="O61" s="91" t="s">
        <v>26</v>
      </c>
      <c r="P61" s="91" t="s">
        <v>26</v>
      </c>
      <c r="Q61" s="91" t="s">
        <v>26</v>
      </c>
      <c r="R61" s="91" t="s">
        <v>26</v>
      </c>
      <c r="S61" s="91" t="s">
        <v>26</v>
      </c>
      <c r="T61" s="91" t="s">
        <v>26</v>
      </c>
      <c r="U61" s="91"/>
      <c r="V61" s="91"/>
      <c r="W61" s="91"/>
      <c r="X61" s="91"/>
      <c r="Y61" s="96"/>
    </row>
    <row r="62" spans="1:25" outlineLevel="1" x14ac:dyDescent="0.3">
      <c r="A62" s="98" t="s">
        <v>68</v>
      </c>
      <c r="B62" s="91">
        <v>112.7</v>
      </c>
      <c r="C62" s="91">
        <v>126.4</v>
      </c>
      <c r="D62" s="91">
        <v>209.5</v>
      </c>
      <c r="E62" s="91">
        <v>202.3</v>
      </c>
      <c r="F62" s="42" t="s">
        <v>26</v>
      </c>
      <c r="G62" s="91">
        <v>97.3</v>
      </c>
      <c r="H62" s="91">
        <v>99.3</v>
      </c>
      <c r="I62" s="91">
        <v>117.1</v>
      </c>
      <c r="J62" s="91">
        <v>112.7</v>
      </c>
      <c r="K62" s="91">
        <v>110.9</v>
      </c>
      <c r="L62" s="91">
        <v>121.8</v>
      </c>
      <c r="M62" s="91">
        <v>123.4</v>
      </c>
      <c r="N62" s="91">
        <v>126.4</v>
      </c>
      <c r="O62" s="91">
        <v>120.3</v>
      </c>
      <c r="P62" s="91">
        <v>160.30000000000001</v>
      </c>
      <c r="Q62" s="91">
        <v>173.8</v>
      </c>
      <c r="R62" s="91">
        <v>209.5</v>
      </c>
      <c r="S62" s="91">
        <v>193.2</v>
      </c>
      <c r="T62" s="91">
        <v>174</v>
      </c>
      <c r="U62" s="91">
        <v>180.4</v>
      </c>
      <c r="V62" s="91">
        <v>202.3</v>
      </c>
      <c r="W62" s="91">
        <v>232</v>
      </c>
      <c r="X62" s="91">
        <v>243</v>
      </c>
      <c r="Y62" s="96">
        <v>255.3</v>
      </c>
    </row>
    <row r="63" spans="1:25" outlineLevel="1" x14ac:dyDescent="0.3">
      <c r="A63" s="112" t="s">
        <v>63</v>
      </c>
      <c r="B63" s="91" t="s">
        <v>26</v>
      </c>
      <c r="C63" s="91" t="s">
        <v>26</v>
      </c>
      <c r="D63" s="91" t="s">
        <v>26</v>
      </c>
      <c r="E63" s="91"/>
      <c r="F63" s="108" t="s">
        <v>26</v>
      </c>
      <c r="G63" s="91" t="s">
        <v>26</v>
      </c>
      <c r="H63" s="91" t="s">
        <v>26</v>
      </c>
      <c r="I63" s="91" t="s">
        <v>26</v>
      </c>
      <c r="J63" s="91" t="s">
        <v>26</v>
      </c>
      <c r="K63" s="91" t="s">
        <v>26</v>
      </c>
      <c r="L63" s="91" t="s">
        <v>26</v>
      </c>
      <c r="M63" s="91" t="s">
        <v>26</v>
      </c>
      <c r="N63" s="91" t="s">
        <v>26</v>
      </c>
      <c r="O63" s="91" t="s">
        <v>26</v>
      </c>
      <c r="P63" s="91" t="s">
        <v>26</v>
      </c>
      <c r="Q63" s="91" t="s">
        <v>26</v>
      </c>
      <c r="R63" s="91" t="s">
        <v>26</v>
      </c>
      <c r="S63" s="91" t="s">
        <v>26</v>
      </c>
      <c r="T63" s="91" t="s">
        <v>26</v>
      </c>
      <c r="U63" s="91"/>
      <c r="V63" s="91"/>
      <c r="W63" s="91"/>
      <c r="X63" s="91"/>
      <c r="Y63" s="96"/>
    </row>
    <row r="64" spans="1:25" outlineLevel="1" x14ac:dyDescent="0.3">
      <c r="A64" s="98" t="s">
        <v>69</v>
      </c>
      <c r="B64" s="91">
        <v>297.89999999999998</v>
      </c>
      <c r="C64" s="91">
        <v>366.8</v>
      </c>
      <c r="D64" s="91">
        <v>950.9</v>
      </c>
      <c r="E64" s="91">
        <v>875.68</v>
      </c>
      <c r="F64" s="42" t="s">
        <v>26</v>
      </c>
      <c r="G64" s="91">
        <v>19.5</v>
      </c>
      <c r="H64" s="91">
        <v>82.7</v>
      </c>
      <c r="I64" s="91">
        <v>78.099999999999994</v>
      </c>
      <c r="J64" s="91">
        <v>297.89999999999998</v>
      </c>
      <c r="K64" s="91">
        <v>274.5</v>
      </c>
      <c r="L64" s="91">
        <v>341.2</v>
      </c>
      <c r="M64" s="91">
        <v>412.2</v>
      </c>
      <c r="N64" s="91">
        <v>366.8</v>
      </c>
      <c r="O64" s="91">
        <v>394.7</v>
      </c>
      <c r="P64" s="91">
        <v>735.9</v>
      </c>
      <c r="Q64" s="91">
        <v>791.9</v>
      </c>
      <c r="R64" s="91">
        <v>950.9</v>
      </c>
      <c r="S64" s="91">
        <v>1105</v>
      </c>
      <c r="T64" s="91">
        <v>1005.06</v>
      </c>
      <c r="U64" s="91">
        <v>1252.28</v>
      </c>
      <c r="V64" s="91">
        <v>875.68</v>
      </c>
      <c r="W64" s="91">
        <v>1218.3</v>
      </c>
      <c r="X64" s="91">
        <v>1143.5999999999999</v>
      </c>
      <c r="Y64" s="96">
        <v>676.4</v>
      </c>
    </row>
    <row r="65" spans="1:25" outlineLevel="1" x14ac:dyDescent="0.3">
      <c r="A65" s="98" t="s">
        <v>70</v>
      </c>
      <c r="B65" s="91">
        <v>0</v>
      </c>
      <c r="C65" s="91">
        <v>0</v>
      </c>
      <c r="D65" s="91">
        <v>0</v>
      </c>
      <c r="E65" s="91">
        <v>0</v>
      </c>
      <c r="F65" s="42" t="s">
        <v>26</v>
      </c>
      <c r="G65" s="91">
        <v>0</v>
      </c>
      <c r="H65" s="91">
        <v>186.6</v>
      </c>
      <c r="I65" s="91">
        <v>71</v>
      </c>
      <c r="J65" s="91">
        <v>0</v>
      </c>
      <c r="K65" s="91">
        <v>0</v>
      </c>
      <c r="L65" s="91">
        <v>0</v>
      </c>
      <c r="M65" s="91">
        <v>0</v>
      </c>
      <c r="N65" s="91">
        <v>0</v>
      </c>
      <c r="O65" s="91">
        <v>0</v>
      </c>
      <c r="P65" s="91">
        <v>0</v>
      </c>
      <c r="Q65" s="91">
        <v>0</v>
      </c>
      <c r="R65" s="91">
        <v>0</v>
      </c>
      <c r="S65" s="91">
        <v>0</v>
      </c>
      <c r="T65" s="91">
        <v>0</v>
      </c>
      <c r="U65" s="91">
        <v>0</v>
      </c>
      <c r="V65" s="91">
        <v>0</v>
      </c>
      <c r="W65" s="91">
        <v>0</v>
      </c>
      <c r="X65" s="91">
        <v>0</v>
      </c>
      <c r="Y65" s="96">
        <v>0</v>
      </c>
    </row>
    <row r="66" spans="1:25" outlineLevel="1" x14ac:dyDescent="0.3">
      <c r="A66" s="98" t="s">
        <v>71</v>
      </c>
      <c r="B66" s="91">
        <v>286.8</v>
      </c>
      <c r="C66" s="91">
        <v>500.2</v>
      </c>
      <c r="D66" s="91">
        <v>686.2</v>
      </c>
      <c r="E66" s="91">
        <v>525.26</v>
      </c>
      <c r="F66" s="42" t="s">
        <v>26</v>
      </c>
      <c r="G66" s="91">
        <v>307.60000000000002</v>
      </c>
      <c r="H66" s="91">
        <v>327.9</v>
      </c>
      <c r="I66" s="91">
        <v>307.2</v>
      </c>
      <c r="J66" s="91">
        <v>286.8</v>
      </c>
      <c r="K66" s="91">
        <v>283.7</v>
      </c>
      <c r="L66" s="91">
        <v>238.3</v>
      </c>
      <c r="M66" s="91">
        <v>307.3</v>
      </c>
      <c r="N66" s="91">
        <v>500.2</v>
      </c>
      <c r="O66" s="91">
        <v>657.1</v>
      </c>
      <c r="P66" s="91">
        <v>676.5</v>
      </c>
      <c r="Q66" s="91">
        <v>1047.2</v>
      </c>
      <c r="R66" s="91">
        <v>686.2</v>
      </c>
      <c r="S66" s="91">
        <v>369.26</v>
      </c>
      <c r="T66" s="91">
        <v>413.79</v>
      </c>
      <c r="U66" s="91">
        <v>461.91</v>
      </c>
      <c r="V66" s="91">
        <v>525.26</v>
      </c>
      <c r="W66" s="91">
        <v>599.5</v>
      </c>
      <c r="X66" s="91">
        <v>597.6</v>
      </c>
      <c r="Y66" s="96">
        <v>668.6</v>
      </c>
    </row>
    <row r="67" spans="1:25" outlineLevel="1" x14ac:dyDescent="0.3">
      <c r="A67" s="98" t="s">
        <v>72</v>
      </c>
      <c r="B67" s="91">
        <v>23.2</v>
      </c>
      <c r="C67" s="91">
        <v>18.600000000000001</v>
      </c>
      <c r="D67" s="91">
        <v>153.1</v>
      </c>
      <c r="E67" s="91">
        <v>148.1</v>
      </c>
      <c r="F67" s="42" t="s">
        <v>26</v>
      </c>
      <c r="G67" s="91">
        <v>66.599999999999994</v>
      </c>
      <c r="H67" s="91">
        <v>0</v>
      </c>
      <c r="I67" s="91">
        <v>0</v>
      </c>
      <c r="J67" s="91">
        <v>23.2</v>
      </c>
      <c r="K67" s="91">
        <v>24.5</v>
      </c>
      <c r="L67" s="91">
        <v>18.3</v>
      </c>
      <c r="M67" s="91">
        <v>10.9</v>
      </c>
      <c r="N67" s="91">
        <v>18.600000000000001</v>
      </c>
      <c r="O67" s="91">
        <v>56.4</v>
      </c>
      <c r="P67" s="91">
        <v>8.4</v>
      </c>
      <c r="Q67" s="91">
        <v>2.1</v>
      </c>
      <c r="R67" s="91">
        <v>153.1</v>
      </c>
      <c r="S67" s="91">
        <v>3.2</v>
      </c>
      <c r="T67" s="91">
        <v>10.199999999999999</v>
      </c>
      <c r="U67" s="91">
        <v>14.5</v>
      </c>
      <c r="V67" s="91">
        <v>148.1</v>
      </c>
      <c r="W67" s="91">
        <v>2.9</v>
      </c>
      <c r="X67" s="91">
        <v>13.1</v>
      </c>
      <c r="Y67" s="96">
        <v>24.5</v>
      </c>
    </row>
    <row r="68" spans="1:25" outlineLevel="1" x14ac:dyDescent="0.3">
      <c r="A68" s="112" t="s">
        <v>73</v>
      </c>
      <c r="B68" s="91" t="s">
        <v>26</v>
      </c>
      <c r="C68" s="91" t="s">
        <v>26</v>
      </c>
      <c r="D68" s="91" t="s">
        <v>26</v>
      </c>
      <c r="E68" s="91"/>
      <c r="F68" s="108" t="s">
        <v>26</v>
      </c>
      <c r="G68" s="91" t="s">
        <v>26</v>
      </c>
      <c r="H68" s="91" t="s">
        <v>26</v>
      </c>
      <c r="I68" s="91" t="s">
        <v>26</v>
      </c>
      <c r="J68" s="91" t="s">
        <v>26</v>
      </c>
      <c r="K68" s="91" t="s">
        <v>26</v>
      </c>
      <c r="L68" s="91" t="s">
        <v>26</v>
      </c>
      <c r="M68" s="91" t="s">
        <v>26</v>
      </c>
      <c r="N68" s="91" t="s">
        <v>26</v>
      </c>
      <c r="O68" s="91" t="s">
        <v>26</v>
      </c>
      <c r="P68" s="91" t="s">
        <v>26</v>
      </c>
      <c r="Q68" s="91" t="s">
        <v>26</v>
      </c>
      <c r="R68" s="91" t="s">
        <v>26</v>
      </c>
      <c r="S68" s="91" t="s">
        <v>26</v>
      </c>
      <c r="T68" s="91" t="s">
        <v>26</v>
      </c>
      <c r="U68" s="91"/>
      <c r="V68" s="91"/>
      <c r="W68" s="91"/>
      <c r="X68" s="91"/>
      <c r="Y68" s="96"/>
    </row>
    <row r="69" spans="1:25" outlineLevel="1" x14ac:dyDescent="0.3">
      <c r="A69" s="101" t="s">
        <v>73</v>
      </c>
      <c r="B69" s="95">
        <v>537.79999999999995</v>
      </c>
      <c r="C69" s="95">
        <v>1970.9</v>
      </c>
      <c r="D69" s="95">
        <v>2756</v>
      </c>
      <c r="E69" s="95">
        <v>3388.4</v>
      </c>
      <c r="F69" s="42" t="s">
        <v>26</v>
      </c>
      <c r="G69" s="95">
        <v>322.8</v>
      </c>
      <c r="H69" s="95">
        <v>142.30000000000001</v>
      </c>
      <c r="I69" s="95">
        <v>818.5</v>
      </c>
      <c r="J69" s="95">
        <v>537.79999999999995</v>
      </c>
      <c r="K69" s="95">
        <v>392.3</v>
      </c>
      <c r="L69" s="95">
        <v>975.4</v>
      </c>
      <c r="M69" s="95">
        <v>1420.8</v>
      </c>
      <c r="N69" s="95">
        <v>1970.9</v>
      </c>
      <c r="O69" s="95">
        <v>2816.7</v>
      </c>
      <c r="P69" s="95">
        <v>2153.6</v>
      </c>
      <c r="Q69" s="95">
        <v>3042</v>
      </c>
      <c r="R69" s="95">
        <v>2756</v>
      </c>
      <c r="S69" s="95">
        <v>3280.2</v>
      </c>
      <c r="T69" s="95">
        <v>2688.8</v>
      </c>
      <c r="U69" s="95">
        <v>3375.2</v>
      </c>
      <c r="V69" s="95">
        <v>3388.4</v>
      </c>
      <c r="W69" s="95">
        <v>3215.3</v>
      </c>
      <c r="X69" s="95">
        <v>3233.3</v>
      </c>
      <c r="Y69" s="94">
        <v>4147.3999999999996</v>
      </c>
    </row>
    <row r="70" spans="1:25" outlineLevel="1" x14ac:dyDescent="0.3">
      <c r="A70" s="109" t="s">
        <v>74</v>
      </c>
      <c r="B70" s="93">
        <v>1258.4000000000001</v>
      </c>
      <c r="C70" s="93">
        <v>2982.9</v>
      </c>
      <c r="D70" s="93">
        <v>4755.8</v>
      </c>
      <c r="E70" s="93">
        <v>5139.7</v>
      </c>
      <c r="F70" s="108" t="s">
        <v>26</v>
      </c>
      <c r="G70" s="93">
        <v>813.9</v>
      </c>
      <c r="H70" s="93">
        <v>838.9</v>
      </c>
      <c r="I70" s="93">
        <v>1392</v>
      </c>
      <c r="J70" s="93">
        <v>1258.4000000000001</v>
      </c>
      <c r="K70" s="93">
        <v>1086</v>
      </c>
      <c r="L70" s="93">
        <v>1695.1</v>
      </c>
      <c r="M70" s="93">
        <v>2274.6</v>
      </c>
      <c r="N70" s="93">
        <v>2982.9</v>
      </c>
      <c r="O70" s="93">
        <v>4045.2</v>
      </c>
      <c r="P70" s="93">
        <v>3734.7</v>
      </c>
      <c r="Q70" s="93">
        <v>5057</v>
      </c>
      <c r="R70" s="93">
        <v>4755.8</v>
      </c>
      <c r="S70" s="93">
        <v>4950.8</v>
      </c>
      <c r="T70" s="93">
        <v>4291.8999999999996</v>
      </c>
      <c r="U70" s="93">
        <v>5284.2</v>
      </c>
      <c r="V70" s="93">
        <v>5139.7</v>
      </c>
      <c r="W70" s="93">
        <v>5267.9</v>
      </c>
      <c r="X70" s="93">
        <v>5230.5</v>
      </c>
      <c r="Y70" s="92">
        <v>5772</v>
      </c>
    </row>
    <row r="71" spans="1:25" outlineLevel="1" x14ac:dyDescent="0.3">
      <c r="A71" s="109" t="s">
        <v>75</v>
      </c>
      <c r="B71" s="93">
        <v>12420.1</v>
      </c>
      <c r="C71" s="93">
        <v>16708</v>
      </c>
      <c r="D71" s="93">
        <v>37561.800000000003</v>
      </c>
      <c r="E71" s="93">
        <v>39046.5</v>
      </c>
      <c r="F71" s="108" t="s">
        <v>26</v>
      </c>
      <c r="G71" s="93">
        <v>11727.3</v>
      </c>
      <c r="H71" s="93">
        <v>11888.6</v>
      </c>
      <c r="I71" s="93">
        <v>12494.5</v>
      </c>
      <c r="J71" s="93">
        <v>12420.1</v>
      </c>
      <c r="K71" s="93">
        <v>14274.5</v>
      </c>
      <c r="L71" s="93">
        <v>15092.6</v>
      </c>
      <c r="M71" s="93">
        <v>15707.5</v>
      </c>
      <c r="N71" s="93">
        <v>16708</v>
      </c>
      <c r="O71" s="93">
        <v>17939.599999999999</v>
      </c>
      <c r="P71" s="93">
        <v>37780.9</v>
      </c>
      <c r="Q71" s="93">
        <v>36613.5</v>
      </c>
      <c r="R71" s="93">
        <v>37561.800000000003</v>
      </c>
      <c r="S71" s="93">
        <v>37928</v>
      </c>
      <c r="T71" s="93">
        <v>37311.9</v>
      </c>
      <c r="U71" s="93">
        <v>38127.199999999997</v>
      </c>
      <c r="V71" s="93">
        <v>39046.5</v>
      </c>
      <c r="W71" s="93">
        <v>39436.699999999997</v>
      </c>
      <c r="X71" s="93">
        <v>40217.9</v>
      </c>
      <c r="Y71" s="92">
        <v>41693</v>
      </c>
    </row>
    <row r="72" spans="1:25" ht="14.5" outlineLevel="1" x14ac:dyDescent="0.35">
      <c r="A72" s="98"/>
      <c r="B72" s="48" t="s">
        <v>26</v>
      </c>
      <c r="C72" s="48" t="s">
        <v>26</v>
      </c>
      <c r="D72" s="48" t="s">
        <v>26</v>
      </c>
      <c r="E72" s="48"/>
      <c r="F72" s="42" t="s">
        <v>26</v>
      </c>
      <c r="G72" s="91" t="s">
        <v>26</v>
      </c>
      <c r="H72" s="91" t="s">
        <v>26</v>
      </c>
      <c r="I72" s="91" t="s">
        <v>26</v>
      </c>
      <c r="J72" s="48" t="s">
        <v>26</v>
      </c>
      <c r="K72" s="48" t="s">
        <v>26</v>
      </c>
      <c r="L72" s="48" t="s">
        <v>26</v>
      </c>
      <c r="M72" s="48" t="s">
        <v>26</v>
      </c>
      <c r="N72" s="48" t="s">
        <v>26</v>
      </c>
      <c r="O72" s="91" t="s">
        <v>26</v>
      </c>
      <c r="P72" s="91" t="s">
        <v>26</v>
      </c>
      <c r="Q72" s="48" t="s">
        <v>26</v>
      </c>
      <c r="R72" s="48" t="s">
        <v>26</v>
      </c>
      <c r="S72" s="48" t="s">
        <v>26</v>
      </c>
      <c r="T72" s="48" t="s">
        <v>26</v>
      </c>
      <c r="U72" s="48"/>
      <c r="V72" s="48"/>
      <c r="W72" s="48"/>
      <c r="X72" s="48"/>
      <c r="Y72" s="47"/>
    </row>
    <row r="73" spans="1:25" outlineLevel="1" x14ac:dyDescent="0.3">
      <c r="A73" s="112" t="s">
        <v>76</v>
      </c>
      <c r="B73" s="91"/>
      <c r="C73" s="91"/>
      <c r="D73" s="91"/>
      <c r="E73" s="91"/>
      <c r="F73" s="91"/>
      <c r="G73" s="91"/>
      <c r="H73" s="91"/>
      <c r="I73" s="91"/>
      <c r="J73" s="91"/>
      <c r="K73" s="91"/>
      <c r="L73" s="91"/>
      <c r="M73" s="91"/>
      <c r="N73" s="91"/>
      <c r="O73" s="91"/>
      <c r="P73" s="91"/>
      <c r="Q73" s="91"/>
      <c r="R73" s="91"/>
      <c r="S73" s="91"/>
      <c r="T73" s="91"/>
      <c r="U73" s="91"/>
      <c r="V73" s="91"/>
      <c r="W73" s="91"/>
      <c r="X73" s="91"/>
      <c r="Y73" s="96"/>
    </row>
    <row r="74" spans="1:25" outlineLevel="1" x14ac:dyDescent="0.3">
      <c r="A74" s="112" t="s">
        <v>77</v>
      </c>
      <c r="B74" s="91" t="s">
        <v>26</v>
      </c>
      <c r="C74" s="91" t="s">
        <v>26</v>
      </c>
      <c r="D74" s="91" t="s">
        <v>26</v>
      </c>
      <c r="E74" s="91"/>
      <c r="F74" s="108" t="s">
        <v>26</v>
      </c>
      <c r="G74" s="91" t="s">
        <v>26</v>
      </c>
      <c r="H74" s="91" t="s">
        <v>26</v>
      </c>
      <c r="I74" s="91" t="s">
        <v>26</v>
      </c>
      <c r="J74" s="91" t="s">
        <v>26</v>
      </c>
      <c r="K74" s="91" t="s">
        <v>26</v>
      </c>
      <c r="L74" s="91" t="s">
        <v>26</v>
      </c>
      <c r="M74" s="91" t="s">
        <v>26</v>
      </c>
      <c r="N74" s="91" t="s">
        <v>26</v>
      </c>
      <c r="O74" s="91" t="s">
        <v>26</v>
      </c>
      <c r="P74" s="91" t="s">
        <v>26</v>
      </c>
      <c r="Q74" s="91" t="s">
        <v>26</v>
      </c>
      <c r="R74" s="91" t="s">
        <v>26</v>
      </c>
      <c r="S74" s="91" t="s">
        <v>26</v>
      </c>
      <c r="T74" s="91" t="s">
        <v>26</v>
      </c>
      <c r="U74" s="91"/>
      <c r="V74" s="91"/>
      <c r="W74" s="91"/>
      <c r="X74" s="91"/>
      <c r="Y74" s="96"/>
    </row>
    <row r="75" spans="1:25" outlineLevel="1" x14ac:dyDescent="0.3">
      <c r="A75" s="98" t="s">
        <v>78</v>
      </c>
      <c r="B75" s="91">
        <v>57.1</v>
      </c>
      <c r="C75" s="91">
        <v>57.1</v>
      </c>
      <c r="D75" s="91">
        <v>84.3</v>
      </c>
      <c r="E75" s="91">
        <v>84.3</v>
      </c>
      <c r="F75" s="42" t="s">
        <v>26</v>
      </c>
      <c r="G75" s="91">
        <v>57.1</v>
      </c>
      <c r="H75" s="91">
        <v>57.1</v>
      </c>
      <c r="I75" s="91">
        <v>57.1</v>
      </c>
      <c r="J75" s="91">
        <v>57.1</v>
      </c>
      <c r="K75" s="91">
        <v>57.1</v>
      </c>
      <c r="L75" s="91">
        <v>57.1</v>
      </c>
      <c r="M75" s="91">
        <v>57.1</v>
      </c>
      <c r="N75" s="91">
        <v>57.1</v>
      </c>
      <c r="O75" s="91">
        <v>57.1</v>
      </c>
      <c r="P75" s="91">
        <v>84.3</v>
      </c>
      <c r="Q75" s="91">
        <v>84.3</v>
      </c>
      <c r="R75" s="91">
        <v>84.3</v>
      </c>
      <c r="S75" s="91">
        <v>84.3</v>
      </c>
      <c r="T75" s="91">
        <v>84.3</v>
      </c>
      <c r="U75" s="91">
        <v>84.3</v>
      </c>
      <c r="V75" s="91">
        <v>84.3</v>
      </c>
      <c r="W75" s="91">
        <v>84.3</v>
      </c>
      <c r="X75" s="91">
        <v>84.3</v>
      </c>
      <c r="Y75" s="96">
        <v>84.3</v>
      </c>
    </row>
    <row r="76" spans="1:25" outlineLevel="1" x14ac:dyDescent="0.3">
      <c r="A76" s="98" t="s">
        <v>79</v>
      </c>
      <c r="B76" s="91">
        <v>3637.3</v>
      </c>
      <c r="C76" s="91">
        <v>3637.3</v>
      </c>
      <c r="D76" s="91">
        <v>12946.6</v>
      </c>
      <c r="E76" s="91">
        <v>12946.6</v>
      </c>
      <c r="F76" s="42" t="s">
        <v>26</v>
      </c>
      <c r="G76" s="91">
        <v>3637.3</v>
      </c>
      <c r="H76" s="91">
        <v>3637.3</v>
      </c>
      <c r="I76" s="91">
        <v>3637.3</v>
      </c>
      <c r="J76" s="91">
        <v>3637.3</v>
      </c>
      <c r="K76" s="91">
        <v>3637.3</v>
      </c>
      <c r="L76" s="91">
        <v>3637.3</v>
      </c>
      <c r="M76" s="91">
        <v>3637.3</v>
      </c>
      <c r="N76" s="91">
        <v>3637.3</v>
      </c>
      <c r="O76" s="91">
        <v>3637.3</v>
      </c>
      <c r="P76" s="91">
        <v>12946.6</v>
      </c>
      <c r="Q76" s="91">
        <v>12946.6</v>
      </c>
      <c r="R76" s="91">
        <v>12946.6</v>
      </c>
      <c r="S76" s="91">
        <v>12946.6</v>
      </c>
      <c r="T76" s="91">
        <v>12946.6</v>
      </c>
      <c r="U76" s="91">
        <v>12946.6</v>
      </c>
      <c r="V76" s="91">
        <v>12946.6</v>
      </c>
      <c r="W76" s="91">
        <v>12946.6</v>
      </c>
      <c r="X76" s="91">
        <v>12946.6</v>
      </c>
      <c r="Y76" s="96">
        <v>12946.6</v>
      </c>
    </row>
    <row r="77" spans="1:25" outlineLevel="1" x14ac:dyDescent="0.3">
      <c r="A77" s="101" t="s">
        <v>80</v>
      </c>
      <c r="B77" s="95">
        <v>-1707.1</v>
      </c>
      <c r="C77" s="95">
        <v>-1497.5</v>
      </c>
      <c r="D77" s="95">
        <v>-603.5</v>
      </c>
      <c r="E77" s="95">
        <v>-668.8</v>
      </c>
      <c r="F77" s="42" t="s">
        <v>26</v>
      </c>
      <c r="G77" s="95">
        <v>-1881.1</v>
      </c>
      <c r="H77" s="95">
        <v>-1782.3</v>
      </c>
      <c r="I77" s="95">
        <v>-1765.7</v>
      </c>
      <c r="J77" s="95">
        <v>-1707.1</v>
      </c>
      <c r="K77" s="95">
        <v>-1834.3</v>
      </c>
      <c r="L77" s="95">
        <v>-1796.7</v>
      </c>
      <c r="M77" s="95">
        <v>-1702.7</v>
      </c>
      <c r="N77" s="95">
        <v>-1497.5</v>
      </c>
      <c r="O77" s="95">
        <v>-1147</v>
      </c>
      <c r="P77" s="95">
        <v>-1112.3</v>
      </c>
      <c r="Q77" s="95">
        <v>-1710.7</v>
      </c>
      <c r="R77" s="95">
        <v>-603.5</v>
      </c>
      <c r="S77" s="95">
        <v>-764.1</v>
      </c>
      <c r="T77" s="95">
        <v>-715</v>
      </c>
      <c r="U77" s="95">
        <v>-507.4</v>
      </c>
      <c r="V77" s="95">
        <v>-668.8</v>
      </c>
      <c r="W77" s="95">
        <v>-516.6</v>
      </c>
      <c r="X77" s="95">
        <v>-346.4</v>
      </c>
      <c r="Y77" s="94">
        <v>-554.20000000000005</v>
      </c>
    </row>
    <row r="78" spans="1:25" outlineLevel="1" x14ac:dyDescent="0.3">
      <c r="A78" s="109" t="s">
        <v>81</v>
      </c>
      <c r="B78" s="93">
        <v>1987.3</v>
      </c>
      <c r="C78" s="93">
        <v>2196.8000000000002</v>
      </c>
      <c r="D78" s="93">
        <v>12427.5</v>
      </c>
      <c r="E78" s="93">
        <v>12362.2</v>
      </c>
      <c r="F78" s="108" t="s">
        <v>26</v>
      </c>
      <c r="G78" s="93">
        <v>1813.2</v>
      </c>
      <c r="H78" s="93">
        <v>1912.1</v>
      </c>
      <c r="I78" s="93">
        <v>1928.6</v>
      </c>
      <c r="J78" s="93">
        <v>1987.3</v>
      </c>
      <c r="K78" s="113">
        <v>1860</v>
      </c>
      <c r="L78" s="113">
        <v>1897.7</v>
      </c>
      <c r="M78" s="113">
        <v>1991.6</v>
      </c>
      <c r="N78" s="113">
        <v>2196.8000000000002</v>
      </c>
      <c r="O78" s="113">
        <v>2547.3000000000002</v>
      </c>
      <c r="P78" s="113">
        <v>11918.7</v>
      </c>
      <c r="Q78" s="113">
        <v>11320.3</v>
      </c>
      <c r="R78" s="93">
        <v>12427.5</v>
      </c>
      <c r="S78" s="93">
        <v>12266.9</v>
      </c>
      <c r="T78" s="93">
        <v>12316</v>
      </c>
      <c r="U78" s="93">
        <v>12523.6</v>
      </c>
      <c r="V78" s="93">
        <v>12362.2</v>
      </c>
      <c r="W78" s="93">
        <v>12514.4</v>
      </c>
      <c r="X78" s="93">
        <v>12684.5</v>
      </c>
      <c r="Y78" s="92">
        <v>12476.8</v>
      </c>
    </row>
    <row r="79" spans="1:25" outlineLevel="1" x14ac:dyDescent="0.3">
      <c r="A79" s="98"/>
      <c r="B79" s="91"/>
      <c r="C79" s="91"/>
      <c r="D79" s="91"/>
      <c r="E79" s="91"/>
      <c r="F79" s="91"/>
      <c r="G79" s="91"/>
      <c r="H79" s="91"/>
      <c r="I79" s="91"/>
      <c r="J79" s="91"/>
      <c r="K79" s="91"/>
      <c r="L79" s="91"/>
      <c r="M79" s="91"/>
      <c r="N79" s="91"/>
      <c r="O79" s="91"/>
      <c r="P79" s="91"/>
      <c r="Q79" s="91"/>
      <c r="R79" s="91"/>
      <c r="S79" s="91"/>
      <c r="T79" s="91"/>
      <c r="U79" s="91"/>
      <c r="V79" s="91"/>
      <c r="W79" s="91"/>
      <c r="X79" s="91"/>
      <c r="Y79" s="96"/>
    </row>
    <row r="80" spans="1:25" outlineLevel="1" x14ac:dyDescent="0.3">
      <c r="A80" s="112" t="s">
        <v>82</v>
      </c>
      <c r="B80" s="91" t="s">
        <v>26</v>
      </c>
      <c r="C80" s="91" t="s">
        <v>26</v>
      </c>
      <c r="D80" s="91" t="s">
        <v>26</v>
      </c>
      <c r="E80" s="91"/>
      <c r="F80" s="108" t="s">
        <v>26</v>
      </c>
      <c r="G80" s="91" t="s">
        <v>26</v>
      </c>
      <c r="H80" s="91" t="s">
        <v>26</v>
      </c>
      <c r="I80" s="91" t="s">
        <v>26</v>
      </c>
      <c r="J80" s="91" t="s">
        <v>26</v>
      </c>
      <c r="K80" s="91" t="s">
        <v>26</v>
      </c>
      <c r="L80" s="91" t="s">
        <v>26</v>
      </c>
      <c r="M80" s="91" t="s">
        <v>26</v>
      </c>
      <c r="N80" s="91" t="s">
        <v>26</v>
      </c>
      <c r="O80" s="91" t="s">
        <v>26</v>
      </c>
      <c r="P80" s="91" t="s">
        <v>26</v>
      </c>
      <c r="Q80" s="91" t="s">
        <v>26</v>
      </c>
      <c r="R80" s="91" t="s">
        <v>26</v>
      </c>
      <c r="S80" s="91" t="s">
        <v>26</v>
      </c>
      <c r="T80" s="91" t="s">
        <v>26</v>
      </c>
      <c r="U80" s="91"/>
      <c r="V80" s="91"/>
      <c r="W80" s="91"/>
      <c r="X80" s="91"/>
      <c r="Y80" s="96"/>
    </row>
    <row r="81" spans="1:25" outlineLevel="1" x14ac:dyDescent="0.3">
      <c r="A81" s="98" t="s">
        <v>83</v>
      </c>
      <c r="B81" s="91">
        <v>2642.5</v>
      </c>
      <c r="C81" s="91">
        <v>3291.3</v>
      </c>
      <c r="D81" s="91">
        <v>9359.1</v>
      </c>
      <c r="E81" s="91">
        <v>10592.3</v>
      </c>
      <c r="F81" s="42" t="s">
        <v>26</v>
      </c>
      <c r="G81" s="91">
        <v>2153.4</v>
      </c>
      <c r="H81" s="91">
        <v>2471.1999999999998</v>
      </c>
      <c r="I81" s="91">
        <v>2562.5</v>
      </c>
      <c r="J81" s="91">
        <v>2642.5</v>
      </c>
      <c r="K81" s="91">
        <v>2861.4</v>
      </c>
      <c r="L81" s="91">
        <v>3096.8</v>
      </c>
      <c r="M81" s="91">
        <v>3153.4</v>
      </c>
      <c r="N81" s="91">
        <v>3291.3</v>
      </c>
      <c r="O81" s="91">
        <v>3404.7</v>
      </c>
      <c r="P81" s="91">
        <v>9333.4</v>
      </c>
      <c r="Q81" s="91">
        <v>8971.5</v>
      </c>
      <c r="R81" s="91">
        <v>9359.1</v>
      </c>
      <c r="S81" s="91">
        <v>9502.4</v>
      </c>
      <c r="T81" s="91">
        <v>9725.2999999999993</v>
      </c>
      <c r="U81" s="91">
        <v>10181.6</v>
      </c>
      <c r="V81" s="91">
        <v>10592.3</v>
      </c>
      <c r="W81" s="91">
        <v>11058.1</v>
      </c>
      <c r="X81" s="91">
        <v>11691.4</v>
      </c>
      <c r="Y81" s="96">
        <v>12363.2</v>
      </c>
    </row>
    <row r="82" spans="1:25" outlineLevel="1" x14ac:dyDescent="0.3">
      <c r="A82" s="98" t="s">
        <v>84</v>
      </c>
      <c r="B82" s="91">
        <v>2650.3</v>
      </c>
      <c r="C82" s="91">
        <v>5071.5</v>
      </c>
      <c r="D82" s="91">
        <v>4050.4</v>
      </c>
      <c r="E82" s="91">
        <v>4304.1000000000004</v>
      </c>
      <c r="F82" s="42" t="s">
        <v>26</v>
      </c>
      <c r="G82" s="91">
        <v>2642.3</v>
      </c>
      <c r="H82" s="91">
        <v>2640.5</v>
      </c>
      <c r="I82" s="91">
        <v>2649.8</v>
      </c>
      <c r="J82" s="91">
        <v>2650.3</v>
      </c>
      <c r="K82" s="91">
        <v>4747.8</v>
      </c>
      <c r="L82" s="91">
        <v>4782.3</v>
      </c>
      <c r="M82" s="91">
        <v>4887.8</v>
      </c>
      <c r="N82" s="91">
        <v>5071.5</v>
      </c>
      <c r="O82" s="91">
        <v>5082.5</v>
      </c>
      <c r="P82" s="91">
        <v>4673.3999999999996</v>
      </c>
      <c r="Q82" s="91">
        <v>4076.9</v>
      </c>
      <c r="R82" s="91">
        <v>4050.4</v>
      </c>
      <c r="S82" s="91">
        <v>4308.8</v>
      </c>
      <c r="T82" s="91">
        <v>4160.8</v>
      </c>
      <c r="U82" s="91">
        <v>3618.5</v>
      </c>
      <c r="V82" s="91">
        <v>4304.1000000000004</v>
      </c>
      <c r="W82" s="91">
        <v>4171.3</v>
      </c>
      <c r="X82" s="91">
        <v>4180.8999999999996</v>
      </c>
      <c r="Y82" s="96">
        <v>4584.6000000000004</v>
      </c>
    </row>
    <row r="83" spans="1:25" outlineLevel="1" x14ac:dyDescent="0.3">
      <c r="A83" s="98" t="s">
        <v>85</v>
      </c>
      <c r="B83" s="91">
        <v>3968.6</v>
      </c>
      <c r="C83" s="91">
        <v>3576.7</v>
      </c>
      <c r="D83" s="91">
        <v>5279.2</v>
      </c>
      <c r="E83" s="91">
        <v>5798.2</v>
      </c>
      <c r="F83" s="42" t="s">
        <v>26</v>
      </c>
      <c r="G83" s="91">
        <v>3120.1</v>
      </c>
      <c r="H83" s="91">
        <v>3121.8</v>
      </c>
      <c r="I83" s="91">
        <v>3966.8</v>
      </c>
      <c r="J83" s="91">
        <v>3968.6</v>
      </c>
      <c r="K83" s="91">
        <v>3474.3</v>
      </c>
      <c r="L83" s="91">
        <v>3614.8</v>
      </c>
      <c r="M83" s="91">
        <v>3594.9</v>
      </c>
      <c r="N83" s="91">
        <v>3576.7</v>
      </c>
      <c r="O83" s="91">
        <v>3558.3</v>
      </c>
      <c r="P83" s="91">
        <v>5234.2</v>
      </c>
      <c r="Q83" s="91">
        <v>5198.3</v>
      </c>
      <c r="R83" s="91">
        <v>5279.2</v>
      </c>
      <c r="S83" s="91">
        <v>5304.2</v>
      </c>
      <c r="T83" s="91">
        <v>5765.8</v>
      </c>
      <c r="U83" s="91">
        <v>5753.6</v>
      </c>
      <c r="V83" s="91">
        <v>5798.2</v>
      </c>
      <c r="W83" s="91">
        <v>5696.3</v>
      </c>
      <c r="X83" s="91">
        <v>6493.8</v>
      </c>
      <c r="Y83" s="96">
        <v>6577.7</v>
      </c>
    </row>
    <row r="84" spans="1:25" outlineLevel="1" x14ac:dyDescent="0.3">
      <c r="A84" s="98" t="s">
        <v>66</v>
      </c>
      <c r="B84" s="104">
        <v>0</v>
      </c>
      <c r="C84" s="91">
        <v>2.4</v>
      </c>
      <c r="D84" s="91">
        <v>17</v>
      </c>
      <c r="E84" s="91">
        <v>0.5</v>
      </c>
      <c r="F84" s="42" t="s">
        <v>26</v>
      </c>
      <c r="G84" s="91">
        <v>57</v>
      </c>
      <c r="H84" s="91">
        <v>15</v>
      </c>
      <c r="I84" s="91">
        <v>0</v>
      </c>
      <c r="J84" s="91">
        <v>0</v>
      </c>
      <c r="K84" s="91">
        <v>0</v>
      </c>
      <c r="L84" s="91">
        <v>1.1000000000000001</v>
      </c>
      <c r="M84" s="91">
        <v>2</v>
      </c>
      <c r="N84" s="91">
        <v>2.4</v>
      </c>
      <c r="O84" s="91">
        <v>16.399999999999999</v>
      </c>
      <c r="P84" s="91">
        <v>34.9</v>
      </c>
      <c r="Q84" s="91">
        <v>43.9</v>
      </c>
      <c r="R84" s="91">
        <v>17</v>
      </c>
      <c r="S84" s="91">
        <v>45.8</v>
      </c>
      <c r="T84" s="91">
        <v>58.6</v>
      </c>
      <c r="U84" s="91">
        <v>36.4</v>
      </c>
      <c r="V84" s="91">
        <v>0.5</v>
      </c>
      <c r="W84" s="91">
        <v>7.3</v>
      </c>
      <c r="X84" s="91">
        <v>1.9</v>
      </c>
      <c r="Y84" s="96">
        <v>1.2</v>
      </c>
    </row>
    <row r="85" spans="1:25" outlineLevel="1" x14ac:dyDescent="0.3">
      <c r="A85" s="98" t="s">
        <v>86</v>
      </c>
      <c r="B85" s="91">
        <v>131.9</v>
      </c>
      <c r="C85" s="91">
        <v>91.8</v>
      </c>
      <c r="D85" s="91">
        <v>98.1</v>
      </c>
      <c r="E85" s="91">
        <v>555.5</v>
      </c>
      <c r="F85" s="42" t="s">
        <v>26</v>
      </c>
      <c r="G85" s="91">
        <v>179.5</v>
      </c>
      <c r="H85" s="91">
        <v>156.4</v>
      </c>
      <c r="I85" s="91">
        <v>136.1</v>
      </c>
      <c r="J85" s="91">
        <v>131.9</v>
      </c>
      <c r="K85" s="91">
        <v>115.3</v>
      </c>
      <c r="L85" s="91">
        <v>99.5</v>
      </c>
      <c r="M85" s="91">
        <v>95.8</v>
      </c>
      <c r="N85" s="91">
        <v>91.8</v>
      </c>
      <c r="O85" s="91">
        <v>93.5</v>
      </c>
      <c r="P85" s="91">
        <v>105.7</v>
      </c>
      <c r="Q85" s="91">
        <v>95.2</v>
      </c>
      <c r="R85" s="91">
        <v>98.1</v>
      </c>
      <c r="S85" s="91">
        <v>244.4</v>
      </c>
      <c r="T85" s="91">
        <v>372.1</v>
      </c>
      <c r="U85" s="91">
        <v>352.2</v>
      </c>
      <c r="V85" s="91">
        <v>555.5</v>
      </c>
      <c r="W85" s="91">
        <v>494.4</v>
      </c>
      <c r="X85" s="91">
        <v>550.79999999999995</v>
      </c>
      <c r="Y85" s="96">
        <v>538.1</v>
      </c>
    </row>
    <row r="86" spans="1:25" outlineLevel="1" x14ac:dyDescent="0.3">
      <c r="A86" s="98" t="s">
        <v>87</v>
      </c>
      <c r="B86" s="91">
        <v>0</v>
      </c>
      <c r="C86" s="91">
        <v>0</v>
      </c>
      <c r="D86" s="91">
        <v>0</v>
      </c>
      <c r="E86" s="91">
        <v>0</v>
      </c>
      <c r="F86" s="42" t="s">
        <v>26</v>
      </c>
      <c r="G86" s="91">
        <v>280.8</v>
      </c>
      <c r="H86" s="91">
        <v>380.7</v>
      </c>
      <c r="I86" s="91">
        <v>0</v>
      </c>
      <c r="J86" s="91">
        <v>0</v>
      </c>
      <c r="K86" s="91">
        <v>0</v>
      </c>
      <c r="L86" s="91">
        <v>0</v>
      </c>
      <c r="M86" s="91">
        <v>0</v>
      </c>
      <c r="N86" s="91">
        <v>0</v>
      </c>
      <c r="O86" s="91">
        <v>0</v>
      </c>
      <c r="P86" s="91">
        <v>600</v>
      </c>
      <c r="Q86" s="91">
        <v>0</v>
      </c>
      <c r="R86" s="91">
        <v>0</v>
      </c>
      <c r="S86" s="91">
        <v>0</v>
      </c>
      <c r="T86" s="91">
        <v>0</v>
      </c>
      <c r="U86" s="91">
        <v>0</v>
      </c>
      <c r="V86" s="91">
        <v>0</v>
      </c>
      <c r="W86" s="91">
        <v>0</v>
      </c>
      <c r="X86" s="91">
        <v>0</v>
      </c>
      <c r="Y86" s="96">
        <v>0</v>
      </c>
    </row>
    <row r="87" spans="1:25" outlineLevel="1" x14ac:dyDescent="0.3">
      <c r="A87" s="101" t="s">
        <v>88</v>
      </c>
      <c r="B87" s="95">
        <v>0</v>
      </c>
      <c r="C87" s="95">
        <v>0</v>
      </c>
      <c r="D87" s="95">
        <v>82.3</v>
      </c>
      <c r="E87" s="95">
        <v>1</v>
      </c>
      <c r="F87" s="42" t="s">
        <v>26</v>
      </c>
      <c r="G87" s="95">
        <v>0</v>
      </c>
      <c r="H87" s="95">
        <v>0</v>
      </c>
      <c r="I87" s="95">
        <v>0</v>
      </c>
      <c r="J87" s="95">
        <v>0</v>
      </c>
      <c r="K87" s="95">
        <v>0</v>
      </c>
      <c r="L87" s="95">
        <v>0</v>
      </c>
      <c r="M87" s="95">
        <v>0</v>
      </c>
      <c r="N87" s="95">
        <v>0</v>
      </c>
      <c r="O87" s="95">
        <v>82.5</v>
      </c>
      <c r="P87" s="95">
        <v>82.4</v>
      </c>
      <c r="Q87" s="95">
        <v>82.3</v>
      </c>
      <c r="R87" s="95">
        <v>82.3</v>
      </c>
      <c r="S87" s="95">
        <v>82.4</v>
      </c>
      <c r="T87" s="95">
        <v>82.3</v>
      </c>
      <c r="U87" s="95">
        <v>82.4</v>
      </c>
      <c r="V87" s="95">
        <v>1</v>
      </c>
      <c r="W87" s="95">
        <v>0.9</v>
      </c>
      <c r="X87" s="95">
        <v>0.9</v>
      </c>
      <c r="Y87" s="94">
        <v>1</v>
      </c>
    </row>
    <row r="88" spans="1:25" outlineLevel="1" x14ac:dyDescent="0.3">
      <c r="A88" s="109" t="s">
        <v>89</v>
      </c>
      <c r="B88" s="93">
        <v>9393.2999999999993</v>
      </c>
      <c r="C88" s="93">
        <v>12033.699999999999</v>
      </c>
      <c r="D88" s="93">
        <v>18886.099999999999</v>
      </c>
      <c r="E88" s="93">
        <v>21251.5</v>
      </c>
      <c r="F88" s="108"/>
      <c r="G88" s="93">
        <v>8433.1</v>
      </c>
      <c r="H88" s="93">
        <v>8785.6</v>
      </c>
      <c r="I88" s="93">
        <v>9315.2000000000007</v>
      </c>
      <c r="J88" s="93">
        <v>9393.2999999999993</v>
      </c>
      <c r="K88" s="93">
        <v>11198.8</v>
      </c>
      <c r="L88" s="93">
        <v>11594.500000000002</v>
      </c>
      <c r="M88" s="93">
        <v>11733.9</v>
      </c>
      <c r="N88" s="93">
        <v>12033.699999999999</v>
      </c>
      <c r="O88" s="93">
        <v>12237.9</v>
      </c>
      <c r="P88" s="93">
        <v>20064.000000000004</v>
      </c>
      <c r="Q88" s="93">
        <v>18468.100000000002</v>
      </c>
      <c r="R88" s="93">
        <v>18886.099999999999</v>
      </c>
      <c r="S88" s="93">
        <v>19488.000000000004</v>
      </c>
      <c r="T88" s="93">
        <v>20164.899999999994</v>
      </c>
      <c r="U88" s="93">
        <v>20024.7</v>
      </c>
      <c r="V88" s="93">
        <v>21251.5</v>
      </c>
      <c r="W88" s="93">
        <v>21428.3</v>
      </c>
      <c r="X88" s="93">
        <v>22919.599999999999</v>
      </c>
      <c r="Y88" s="92">
        <v>24065.7</v>
      </c>
    </row>
    <row r="89" spans="1:25" outlineLevel="1" x14ac:dyDescent="0.3">
      <c r="A89" s="112" t="s">
        <v>90</v>
      </c>
      <c r="B89" s="91"/>
      <c r="C89" s="91"/>
      <c r="D89" s="91"/>
      <c r="E89" s="91"/>
      <c r="F89" s="91"/>
      <c r="G89" s="91"/>
      <c r="H89" s="91"/>
      <c r="I89" s="91"/>
      <c r="J89" s="91"/>
      <c r="K89" s="91"/>
      <c r="L89" s="91"/>
      <c r="M89" s="91"/>
      <c r="N89" s="91"/>
      <c r="O89" s="91"/>
      <c r="P89" s="91"/>
      <c r="Q89" s="91"/>
      <c r="R89" s="91"/>
      <c r="S89" s="91"/>
      <c r="T89" s="91"/>
      <c r="U89" s="91"/>
      <c r="V89" s="91"/>
      <c r="W89" s="91"/>
      <c r="X89" s="91"/>
      <c r="Y89" s="96"/>
    </row>
    <row r="90" spans="1:25" outlineLevel="1" x14ac:dyDescent="0.3">
      <c r="A90" s="98" t="s">
        <v>91</v>
      </c>
      <c r="B90" s="91">
        <v>113.5</v>
      </c>
      <c r="C90" s="91">
        <v>147.4</v>
      </c>
      <c r="D90" s="91">
        <v>133.9</v>
      </c>
      <c r="E90" s="91">
        <v>291</v>
      </c>
      <c r="F90" s="42" t="s">
        <v>26</v>
      </c>
      <c r="G90" s="91">
        <v>117.7</v>
      </c>
      <c r="H90" s="91">
        <v>93.7</v>
      </c>
      <c r="I90" s="91">
        <v>97.7</v>
      </c>
      <c r="J90" s="91">
        <v>113.5</v>
      </c>
      <c r="K90" s="91">
        <v>83.2</v>
      </c>
      <c r="L90" s="91">
        <v>121.4</v>
      </c>
      <c r="M90" s="91">
        <v>166.6</v>
      </c>
      <c r="N90" s="91">
        <v>147.4</v>
      </c>
      <c r="O90" s="91">
        <v>94</v>
      </c>
      <c r="P90" s="91">
        <v>130.69999999999999</v>
      </c>
      <c r="Q90" s="91">
        <v>93.8</v>
      </c>
      <c r="R90" s="91">
        <v>133.9</v>
      </c>
      <c r="S90" s="91">
        <v>69.8</v>
      </c>
      <c r="T90" s="91">
        <v>158.19999999999999</v>
      </c>
      <c r="U90" s="91">
        <v>139.9</v>
      </c>
      <c r="V90" s="91">
        <v>291</v>
      </c>
      <c r="W90" s="91">
        <v>187.7</v>
      </c>
      <c r="X90" s="91">
        <v>224.3</v>
      </c>
      <c r="Y90" s="96">
        <v>355.3</v>
      </c>
    </row>
    <row r="91" spans="1:25" outlineLevel="1" x14ac:dyDescent="0.3">
      <c r="A91" s="98" t="s">
        <v>300</v>
      </c>
      <c r="B91" s="91">
        <v>0</v>
      </c>
      <c r="C91" s="91">
        <v>0</v>
      </c>
      <c r="D91" s="91">
        <v>0</v>
      </c>
      <c r="E91" s="91">
        <v>0</v>
      </c>
      <c r="F91" s="42" t="s">
        <v>26</v>
      </c>
      <c r="G91" s="91">
        <v>192.5</v>
      </c>
      <c r="H91" s="91">
        <v>209.8</v>
      </c>
      <c r="I91" s="91">
        <v>406</v>
      </c>
      <c r="J91" s="91">
        <v>0</v>
      </c>
      <c r="K91" s="91">
        <v>0</v>
      </c>
      <c r="L91" s="91">
        <v>0</v>
      </c>
      <c r="M91" s="91">
        <v>0</v>
      </c>
      <c r="N91" s="91">
        <v>0</v>
      </c>
      <c r="O91" s="91">
        <v>0</v>
      </c>
      <c r="P91" s="91">
        <v>0</v>
      </c>
      <c r="Q91" s="91">
        <v>0</v>
      </c>
      <c r="R91" s="91">
        <v>0</v>
      </c>
      <c r="S91" s="91">
        <v>0</v>
      </c>
      <c r="T91" s="91">
        <v>0</v>
      </c>
      <c r="U91" s="91">
        <v>0</v>
      </c>
      <c r="V91" s="91">
        <v>0</v>
      </c>
      <c r="W91" s="91">
        <v>94.7</v>
      </c>
      <c r="X91" s="91">
        <v>95</v>
      </c>
      <c r="Y91" s="96">
        <v>95.2</v>
      </c>
    </row>
    <row r="92" spans="1:25" outlineLevel="1" x14ac:dyDescent="0.3">
      <c r="A92" s="98" t="s">
        <v>92</v>
      </c>
      <c r="B92" s="91">
        <v>25.8</v>
      </c>
      <c r="C92" s="91">
        <v>28.1</v>
      </c>
      <c r="D92" s="91">
        <v>36.6</v>
      </c>
      <c r="E92" s="91">
        <v>38.799999999999997</v>
      </c>
      <c r="F92" s="42" t="s">
        <v>26</v>
      </c>
      <c r="G92" s="91">
        <v>15.5</v>
      </c>
      <c r="H92" s="91">
        <v>27.2</v>
      </c>
      <c r="I92" s="91">
        <v>23.2</v>
      </c>
      <c r="J92" s="91">
        <v>25.8</v>
      </c>
      <c r="K92" s="91">
        <v>18.2</v>
      </c>
      <c r="L92" s="91">
        <v>26.1</v>
      </c>
      <c r="M92" s="91">
        <v>25.2</v>
      </c>
      <c r="N92" s="91">
        <v>28.1</v>
      </c>
      <c r="O92" s="91">
        <v>18.8</v>
      </c>
      <c r="P92" s="91">
        <v>55.9</v>
      </c>
      <c r="Q92" s="91">
        <v>33.799999999999997</v>
      </c>
      <c r="R92" s="91">
        <v>36.6</v>
      </c>
      <c r="S92" s="91">
        <v>22.3</v>
      </c>
      <c r="T92" s="91">
        <v>28.9</v>
      </c>
      <c r="U92" s="91">
        <v>34.799999999999997</v>
      </c>
      <c r="V92" s="91">
        <v>38.799999999999997</v>
      </c>
      <c r="W92" s="91">
        <v>25.1</v>
      </c>
      <c r="X92" s="91">
        <v>32.5</v>
      </c>
      <c r="Y92" s="96">
        <v>37.1</v>
      </c>
    </row>
    <row r="93" spans="1:25" outlineLevel="1" x14ac:dyDescent="0.3">
      <c r="A93" s="98" t="s">
        <v>93</v>
      </c>
      <c r="B93" s="91">
        <v>163.4</v>
      </c>
      <c r="C93" s="91">
        <v>1497.3</v>
      </c>
      <c r="D93" s="91">
        <v>5084.1000000000004</v>
      </c>
      <c r="E93" s="91">
        <v>3599.9</v>
      </c>
      <c r="F93" s="42" t="s">
        <v>26</v>
      </c>
      <c r="G93" s="91">
        <v>260.10000000000002</v>
      </c>
      <c r="H93" s="91">
        <v>0</v>
      </c>
      <c r="I93" s="91">
        <v>0</v>
      </c>
      <c r="J93" s="91">
        <v>163.4</v>
      </c>
      <c r="K93" s="91">
        <v>452.1</v>
      </c>
      <c r="L93" s="91">
        <v>597.4</v>
      </c>
      <c r="M93" s="91">
        <v>990.5</v>
      </c>
      <c r="N93" s="91">
        <v>1497.3</v>
      </c>
      <c r="O93" s="91">
        <v>2256.6999999999998</v>
      </c>
      <c r="P93" s="91">
        <v>4253.5</v>
      </c>
      <c r="Q93" s="91">
        <v>5418.5</v>
      </c>
      <c r="R93" s="91">
        <v>5084.1000000000004</v>
      </c>
      <c r="S93" s="91">
        <v>4757.5</v>
      </c>
      <c r="T93" s="91">
        <v>3350.9</v>
      </c>
      <c r="U93" s="91">
        <v>4069.8</v>
      </c>
      <c r="V93" s="91">
        <v>3599.9</v>
      </c>
      <c r="W93" s="91">
        <v>3443.8</v>
      </c>
      <c r="X93" s="91">
        <v>2512</v>
      </c>
      <c r="Y93" s="96">
        <v>2903.8</v>
      </c>
    </row>
    <row r="94" spans="1:25" outlineLevel="1" x14ac:dyDescent="0.3">
      <c r="A94" s="98" t="s">
        <v>72</v>
      </c>
      <c r="B94" s="91">
        <v>3.5</v>
      </c>
      <c r="C94" s="91">
        <v>35.1</v>
      </c>
      <c r="D94" s="91">
        <v>34.9</v>
      </c>
      <c r="E94" s="91">
        <v>32.799999999999997</v>
      </c>
      <c r="F94" s="42" t="s">
        <v>26</v>
      </c>
      <c r="G94" s="91">
        <v>153.5</v>
      </c>
      <c r="H94" s="91">
        <v>89.9</v>
      </c>
      <c r="I94" s="91">
        <v>15.3</v>
      </c>
      <c r="J94" s="91">
        <v>3.5</v>
      </c>
      <c r="K94" s="91">
        <v>6.3</v>
      </c>
      <c r="L94" s="91">
        <v>24.5</v>
      </c>
      <c r="M94" s="91">
        <v>27.7</v>
      </c>
      <c r="N94" s="91">
        <v>35.1</v>
      </c>
      <c r="O94" s="91">
        <v>27.9</v>
      </c>
      <c r="P94" s="91">
        <v>374.7</v>
      </c>
      <c r="Q94" s="91">
        <v>429.9</v>
      </c>
      <c r="R94" s="91">
        <v>34.9</v>
      </c>
      <c r="S94" s="91">
        <v>184.6</v>
      </c>
      <c r="T94" s="91">
        <v>156.1</v>
      </c>
      <c r="U94" s="91">
        <v>89.2</v>
      </c>
      <c r="V94" s="91">
        <v>32.799999999999997</v>
      </c>
      <c r="W94" s="91">
        <v>124.5</v>
      </c>
      <c r="X94" s="91">
        <v>65.599999999999994</v>
      </c>
      <c r="Y94" s="96">
        <v>28</v>
      </c>
    </row>
    <row r="95" spans="1:25" outlineLevel="1" x14ac:dyDescent="0.3">
      <c r="A95" s="111" t="s">
        <v>94</v>
      </c>
      <c r="B95" s="91">
        <v>155.19999999999999</v>
      </c>
      <c r="C95" s="91">
        <v>100.9</v>
      </c>
      <c r="D95" s="91">
        <v>115.2</v>
      </c>
      <c r="E95" s="91">
        <v>250.6</v>
      </c>
      <c r="F95" s="110" t="s">
        <v>26</v>
      </c>
      <c r="G95" s="91">
        <v>153</v>
      </c>
      <c r="H95" s="91">
        <v>176.5</v>
      </c>
      <c r="I95" s="91">
        <v>175</v>
      </c>
      <c r="J95" s="91">
        <v>155.19999999999999</v>
      </c>
      <c r="K95" s="91">
        <v>87.9</v>
      </c>
      <c r="L95" s="91">
        <v>80.2</v>
      </c>
      <c r="M95" s="91">
        <v>78.8</v>
      </c>
      <c r="N95" s="91">
        <v>100.9</v>
      </c>
      <c r="O95" s="91">
        <v>103.1</v>
      </c>
      <c r="P95" s="91">
        <v>81.3</v>
      </c>
      <c r="Q95" s="91">
        <v>107.6</v>
      </c>
      <c r="R95" s="91">
        <v>115.2</v>
      </c>
      <c r="S95" s="91">
        <v>144.4</v>
      </c>
      <c r="T95" s="91">
        <v>143.9</v>
      </c>
      <c r="U95" s="91">
        <v>167.8</v>
      </c>
      <c r="V95" s="91">
        <v>250.6</v>
      </c>
      <c r="W95" s="91">
        <v>209.6</v>
      </c>
      <c r="X95" s="91">
        <v>157.4</v>
      </c>
      <c r="Y95" s="96">
        <v>125.4</v>
      </c>
    </row>
    <row r="96" spans="1:25" outlineLevel="1" x14ac:dyDescent="0.3">
      <c r="A96" s="111" t="s">
        <v>95</v>
      </c>
      <c r="B96" s="91">
        <v>83.9</v>
      </c>
      <c r="C96" s="91">
        <v>44.4</v>
      </c>
      <c r="D96" s="91">
        <v>36.299999999999997</v>
      </c>
      <c r="E96" s="91">
        <v>148.69999999999999</v>
      </c>
      <c r="F96" s="110" t="s">
        <v>26</v>
      </c>
      <c r="G96" s="91">
        <v>97.9</v>
      </c>
      <c r="H96" s="91">
        <v>79.900000000000006</v>
      </c>
      <c r="I96" s="91">
        <v>81.099999999999994</v>
      </c>
      <c r="J96" s="91">
        <v>83.9</v>
      </c>
      <c r="K96" s="91">
        <v>85</v>
      </c>
      <c r="L96" s="91">
        <v>79.400000000000006</v>
      </c>
      <c r="M96" s="91">
        <v>61.9</v>
      </c>
      <c r="N96" s="91">
        <v>44.4</v>
      </c>
      <c r="O96" s="91">
        <v>42.2</v>
      </c>
      <c r="P96" s="91">
        <v>49</v>
      </c>
      <c r="Q96" s="91">
        <v>42.3</v>
      </c>
      <c r="R96" s="91">
        <v>36.299999999999997</v>
      </c>
      <c r="S96" s="91">
        <v>101.2</v>
      </c>
      <c r="T96" s="91">
        <v>116.3</v>
      </c>
      <c r="U96" s="91">
        <v>102</v>
      </c>
      <c r="V96" s="91">
        <v>148.69999999999999</v>
      </c>
      <c r="W96" s="91">
        <v>155</v>
      </c>
      <c r="X96" s="91">
        <v>197.9</v>
      </c>
      <c r="Y96" s="96">
        <v>222.1</v>
      </c>
    </row>
    <row r="97" spans="1:25" outlineLevel="1" x14ac:dyDescent="0.3">
      <c r="A97" s="111" t="s">
        <v>96</v>
      </c>
      <c r="B97" s="91">
        <v>0</v>
      </c>
      <c r="C97" s="91">
        <v>0</v>
      </c>
      <c r="D97" s="91">
        <v>0</v>
      </c>
      <c r="E97" s="91">
        <v>0</v>
      </c>
      <c r="F97" s="110" t="s">
        <v>26</v>
      </c>
      <c r="G97" s="91">
        <v>0</v>
      </c>
      <c r="H97" s="91">
        <v>0</v>
      </c>
      <c r="I97" s="91">
        <v>0</v>
      </c>
      <c r="J97" s="91">
        <v>0</v>
      </c>
      <c r="K97" s="91">
        <v>0</v>
      </c>
      <c r="L97" s="91">
        <v>0</v>
      </c>
      <c r="M97" s="91">
        <v>0</v>
      </c>
      <c r="N97" s="91">
        <v>0</v>
      </c>
      <c r="O97" s="91">
        <v>0</v>
      </c>
      <c r="P97" s="91">
        <v>0</v>
      </c>
      <c r="Q97" s="91">
        <v>0</v>
      </c>
      <c r="R97" s="91">
        <v>0</v>
      </c>
      <c r="S97" s="91">
        <v>0</v>
      </c>
      <c r="T97" s="91">
        <v>0</v>
      </c>
      <c r="U97" s="91">
        <v>0</v>
      </c>
      <c r="V97" s="91">
        <v>0</v>
      </c>
      <c r="W97" s="91">
        <v>0</v>
      </c>
      <c r="X97" s="91">
        <v>0</v>
      </c>
      <c r="Y97" s="96">
        <v>0</v>
      </c>
    </row>
    <row r="98" spans="1:25" outlineLevel="1" x14ac:dyDescent="0.3">
      <c r="A98" s="101" t="s">
        <v>97</v>
      </c>
      <c r="B98" s="95">
        <v>494.3</v>
      </c>
      <c r="C98" s="95">
        <v>624.4</v>
      </c>
      <c r="D98" s="95">
        <v>807.1</v>
      </c>
      <c r="E98" s="95">
        <v>1071</v>
      </c>
      <c r="F98" s="42" t="s">
        <v>26</v>
      </c>
      <c r="G98" s="95">
        <v>490.9</v>
      </c>
      <c r="H98" s="95">
        <v>513.9</v>
      </c>
      <c r="I98" s="95">
        <v>452.5</v>
      </c>
      <c r="J98" s="95">
        <v>494.3</v>
      </c>
      <c r="K98" s="95">
        <v>482.9</v>
      </c>
      <c r="L98" s="95">
        <v>671.2</v>
      </c>
      <c r="M98" s="95">
        <v>631.4</v>
      </c>
      <c r="N98" s="95">
        <v>624.4</v>
      </c>
      <c r="O98" s="95">
        <v>611.70000000000005</v>
      </c>
      <c r="P98" s="95">
        <v>852.9</v>
      </c>
      <c r="Q98" s="95">
        <v>699</v>
      </c>
      <c r="R98" s="95">
        <v>807.1</v>
      </c>
      <c r="S98" s="95">
        <v>893.4</v>
      </c>
      <c r="T98" s="95">
        <v>876.9</v>
      </c>
      <c r="U98" s="95">
        <v>975.4</v>
      </c>
      <c r="V98" s="95">
        <v>1071</v>
      </c>
      <c r="W98" s="95">
        <v>1253.5</v>
      </c>
      <c r="X98" s="95">
        <v>1329.2</v>
      </c>
      <c r="Y98" s="94">
        <v>1383.7</v>
      </c>
    </row>
    <row r="99" spans="1:25" outlineLevel="1" x14ac:dyDescent="0.3">
      <c r="A99" s="109" t="s">
        <v>98</v>
      </c>
      <c r="B99" s="93">
        <v>1039.6000000000001</v>
      </c>
      <c r="C99" s="93">
        <v>2477.6</v>
      </c>
      <c r="D99" s="93">
        <v>6248.1</v>
      </c>
      <c r="E99" s="93">
        <v>5432.9</v>
      </c>
      <c r="F99" s="104"/>
      <c r="G99" s="93">
        <v>1481.1</v>
      </c>
      <c r="H99" s="93">
        <v>1190.9000000000001</v>
      </c>
      <c r="I99" s="93">
        <v>1250.8</v>
      </c>
      <c r="J99" s="93">
        <v>1039.6000000000001</v>
      </c>
      <c r="K99" s="93">
        <v>1215.5999999999999</v>
      </c>
      <c r="L99" s="93">
        <v>1600.2</v>
      </c>
      <c r="M99" s="93">
        <v>1982.1</v>
      </c>
      <c r="N99" s="93">
        <v>2477.6</v>
      </c>
      <c r="O99" s="93">
        <v>3154.3999999999996</v>
      </c>
      <c r="P99" s="93">
        <v>5798</v>
      </c>
      <c r="Q99" s="93">
        <v>6824.9000000000005</v>
      </c>
      <c r="R99" s="93">
        <v>6248.1</v>
      </c>
      <c r="S99" s="93">
        <v>6173.2</v>
      </c>
      <c r="T99" s="93">
        <v>4831.2</v>
      </c>
      <c r="U99" s="93">
        <v>5578.9</v>
      </c>
      <c r="V99" s="93">
        <v>5432.9</v>
      </c>
      <c r="W99" s="93">
        <v>5493.9</v>
      </c>
      <c r="X99" s="93">
        <v>4613.8</v>
      </c>
      <c r="Y99" s="92">
        <v>5150.5</v>
      </c>
    </row>
    <row r="100" spans="1:25" outlineLevel="1" x14ac:dyDescent="0.3">
      <c r="A100" s="109" t="s">
        <v>99</v>
      </c>
      <c r="B100" s="93">
        <v>10432.799999999999</v>
      </c>
      <c r="C100" s="93">
        <v>14511.2</v>
      </c>
      <c r="D100" s="93">
        <v>25134.3</v>
      </c>
      <c r="E100" s="93">
        <v>26684.3</v>
      </c>
      <c r="F100" s="108" t="s">
        <v>26</v>
      </c>
      <c r="G100" s="93">
        <v>9914.1</v>
      </c>
      <c r="H100" s="93">
        <v>9976.5</v>
      </c>
      <c r="I100" s="93">
        <v>10565.9</v>
      </c>
      <c r="J100" s="93">
        <v>10432.799999999999</v>
      </c>
      <c r="K100" s="93">
        <v>12414.5</v>
      </c>
      <c r="L100" s="93">
        <v>13194.9</v>
      </c>
      <c r="M100" s="93">
        <v>13715.8</v>
      </c>
      <c r="N100" s="93">
        <v>14511.2</v>
      </c>
      <c r="O100" s="93">
        <v>15392.3</v>
      </c>
      <c r="P100" s="93">
        <v>25862.2</v>
      </c>
      <c r="Q100" s="93">
        <v>25293.1</v>
      </c>
      <c r="R100" s="93">
        <v>25134.3</v>
      </c>
      <c r="S100" s="93">
        <v>25661.1</v>
      </c>
      <c r="T100" s="93">
        <v>24995.9</v>
      </c>
      <c r="U100" s="93">
        <v>25603.7</v>
      </c>
      <c r="V100" s="93">
        <v>26684.3</v>
      </c>
      <c r="W100" s="93">
        <v>26922.3</v>
      </c>
      <c r="X100" s="93">
        <v>27533.4</v>
      </c>
      <c r="Y100" s="92">
        <v>29216.2</v>
      </c>
    </row>
    <row r="101" spans="1:25" outlineLevel="1" x14ac:dyDescent="0.3">
      <c r="A101" s="109" t="s">
        <v>100</v>
      </c>
      <c r="B101" s="93">
        <v>12420.1</v>
      </c>
      <c r="C101" s="93">
        <v>16708</v>
      </c>
      <c r="D101" s="93">
        <v>37561.800000000003</v>
      </c>
      <c r="E101" s="93">
        <v>39046.5</v>
      </c>
      <c r="F101" s="108" t="s">
        <v>26</v>
      </c>
      <c r="G101" s="93">
        <v>11727.3</v>
      </c>
      <c r="H101" s="93">
        <v>11888.6</v>
      </c>
      <c r="I101" s="93">
        <v>12494.5</v>
      </c>
      <c r="J101" s="93">
        <v>12420.1</v>
      </c>
      <c r="K101" s="93">
        <v>14274.5</v>
      </c>
      <c r="L101" s="93">
        <v>15092.6</v>
      </c>
      <c r="M101" s="93">
        <v>15707.5</v>
      </c>
      <c r="N101" s="93">
        <v>16708</v>
      </c>
      <c r="O101" s="93">
        <v>17939.599999999999</v>
      </c>
      <c r="P101" s="93">
        <v>37780.9</v>
      </c>
      <c r="Q101" s="93">
        <v>36613.5</v>
      </c>
      <c r="R101" s="93">
        <v>37561.800000000003</v>
      </c>
      <c r="S101" s="93">
        <v>37928</v>
      </c>
      <c r="T101" s="93">
        <v>37311.9</v>
      </c>
      <c r="U101" s="93">
        <v>38127.199999999997</v>
      </c>
      <c r="V101" s="93">
        <v>39046.5</v>
      </c>
      <c r="W101" s="93">
        <v>39436.699999999997</v>
      </c>
      <c r="X101" s="93">
        <v>40217.9</v>
      </c>
      <c r="Y101" s="92">
        <v>41693</v>
      </c>
    </row>
    <row r="102" spans="1:25" ht="14.5" outlineLevel="1" x14ac:dyDescent="0.35">
      <c r="A102" s="9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7"/>
    </row>
    <row r="103" spans="1:25" ht="14.5" x14ac:dyDescent="0.35">
      <c r="A103" s="98"/>
      <c r="B103" s="48" t="s">
        <v>26</v>
      </c>
      <c r="C103" s="48" t="s">
        <v>26</v>
      </c>
      <c r="D103" s="48" t="s">
        <v>26</v>
      </c>
      <c r="E103" s="48"/>
      <c r="F103" s="42" t="s">
        <v>26</v>
      </c>
      <c r="G103" s="48" t="s">
        <v>26</v>
      </c>
      <c r="H103" s="48" t="s">
        <v>26</v>
      </c>
      <c r="I103" s="48" t="s">
        <v>26</v>
      </c>
      <c r="J103" s="48" t="s">
        <v>26</v>
      </c>
      <c r="K103" s="48" t="s">
        <v>26</v>
      </c>
      <c r="L103" s="48" t="s">
        <v>26</v>
      </c>
      <c r="M103" s="48" t="s">
        <v>26</v>
      </c>
      <c r="N103" s="48" t="s">
        <v>26</v>
      </c>
      <c r="O103" s="48" t="s">
        <v>26</v>
      </c>
      <c r="P103" s="48" t="s">
        <v>26</v>
      </c>
      <c r="Q103" s="48" t="s">
        <v>26</v>
      </c>
      <c r="R103" s="48" t="s">
        <v>26</v>
      </c>
      <c r="S103" s="48" t="s">
        <v>26</v>
      </c>
      <c r="T103" s="48" t="s">
        <v>26</v>
      </c>
      <c r="U103" s="48"/>
      <c r="V103" s="48"/>
      <c r="W103" s="48"/>
      <c r="X103" s="48"/>
      <c r="Y103" s="47"/>
    </row>
    <row r="104" spans="1:25" ht="15.5" x14ac:dyDescent="0.35">
      <c r="A104" s="73" t="s">
        <v>101</v>
      </c>
      <c r="B104" s="48" t="s">
        <v>26</v>
      </c>
      <c r="C104" s="48" t="s">
        <v>26</v>
      </c>
      <c r="D104" s="48" t="s">
        <v>26</v>
      </c>
      <c r="E104" s="48"/>
      <c r="F104" s="48" t="s">
        <v>26</v>
      </c>
      <c r="G104" s="48" t="s">
        <v>26</v>
      </c>
      <c r="H104" s="48" t="s">
        <v>26</v>
      </c>
      <c r="I104" s="48" t="s">
        <v>26</v>
      </c>
      <c r="J104" s="48" t="s">
        <v>26</v>
      </c>
      <c r="K104" s="48" t="s">
        <v>26</v>
      </c>
      <c r="L104" s="48" t="s">
        <v>26</v>
      </c>
      <c r="M104" s="48" t="s">
        <v>26</v>
      </c>
      <c r="N104" s="48" t="s">
        <v>26</v>
      </c>
      <c r="O104" s="48" t="s">
        <v>26</v>
      </c>
      <c r="P104" s="48" t="s">
        <v>26</v>
      </c>
      <c r="Q104" s="48" t="s">
        <v>26</v>
      </c>
      <c r="R104" s="48" t="s">
        <v>26</v>
      </c>
      <c r="S104" s="48" t="s">
        <v>26</v>
      </c>
      <c r="T104" s="48" t="s">
        <v>26</v>
      </c>
      <c r="U104" s="48"/>
      <c r="V104" s="48"/>
      <c r="W104" s="48"/>
      <c r="X104" s="48"/>
      <c r="Y104" s="47"/>
    </row>
    <row r="105" spans="1:25" outlineLevel="1" x14ac:dyDescent="0.3">
      <c r="A105" s="101" t="s">
        <v>24</v>
      </c>
      <c r="B105" s="71" t="s">
        <v>6</v>
      </c>
      <c r="C105" s="71" t="s">
        <v>7</v>
      </c>
      <c r="D105" s="71" t="s">
        <v>8</v>
      </c>
      <c r="E105" s="71" t="s">
        <v>405</v>
      </c>
      <c r="F105" s="42"/>
      <c r="G105" s="71" t="s">
        <v>9</v>
      </c>
      <c r="H105" s="71" t="s">
        <v>10</v>
      </c>
      <c r="I105" s="71" t="s">
        <v>11</v>
      </c>
      <c r="J105" s="71" t="s">
        <v>12</v>
      </c>
      <c r="K105" s="71" t="s">
        <v>13</v>
      </c>
      <c r="L105" s="71" t="s">
        <v>14</v>
      </c>
      <c r="M105" s="71" t="s">
        <v>15</v>
      </c>
      <c r="N105" s="71" t="s">
        <v>16</v>
      </c>
      <c r="O105" s="71" t="s">
        <v>17</v>
      </c>
      <c r="P105" s="71" t="s">
        <v>18</v>
      </c>
      <c r="Q105" s="71" t="s">
        <v>19</v>
      </c>
      <c r="R105" s="71" t="s">
        <v>20</v>
      </c>
      <c r="S105" s="71" t="s">
        <v>21</v>
      </c>
      <c r="T105" s="71" t="s">
        <v>22</v>
      </c>
      <c r="U105" s="71" t="s">
        <v>402</v>
      </c>
      <c r="V105" s="71" t="s">
        <v>406</v>
      </c>
      <c r="W105" s="71" t="s">
        <v>409</v>
      </c>
      <c r="X105" s="71" t="s">
        <v>428</v>
      </c>
      <c r="Y105" s="70" t="s">
        <v>435</v>
      </c>
    </row>
    <row r="106" spans="1:25" ht="14.5" outlineLevel="1" x14ac:dyDescent="0.35">
      <c r="A106" s="102" t="s">
        <v>102</v>
      </c>
      <c r="B106" s="48" t="s">
        <v>26</v>
      </c>
      <c r="C106" s="48" t="s">
        <v>26</v>
      </c>
      <c r="D106" s="48" t="s">
        <v>26</v>
      </c>
      <c r="E106" s="48"/>
      <c r="F106" s="99" t="s">
        <v>26</v>
      </c>
      <c r="G106" s="48" t="s">
        <v>26</v>
      </c>
      <c r="H106" s="48" t="s">
        <v>26</v>
      </c>
      <c r="I106" s="48" t="s">
        <v>26</v>
      </c>
      <c r="J106" s="48" t="s">
        <v>26</v>
      </c>
      <c r="K106" s="48" t="s">
        <v>26</v>
      </c>
      <c r="L106" s="48" t="s">
        <v>26</v>
      </c>
      <c r="M106" s="48" t="s">
        <v>26</v>
      </c>
      <c r="N106" s="48" t="s">
        <v>26</v>
      </c>
      <c r="O106" s="48" t="s">
        <v>26</v>
      </c>
      <c r="P106" s="48" t="s">
        <v>26</v>
      </c>
      <c r="Q106" s="48" t="s">
        <v>26</v>
      </c>
      <c r="R106" s="48" t="s">
        <v>26</v>
      </c>
      <c r="S106" s="48" t="s">
        <v>26</v>
      </c>
      <c r="T106" s="48" t="s">
        <v>26</v>
      </c>
      <c r="U106" s="48"/>
      <c r="V106" s="48"/>
      <c r="W106" s="48"/>
      <c r="X106" s="48"/>
      <c r="Y106" s="47"/>
    </row>
    <row r="107" spans="1:25" outlineLevel="1" x14ac:dyDescent="0.3">
      <c r="A107" s="98" t="s">
        <v>41</v>
      </c>
      <c r="B107" s="91">
        <v>163.69999999999999</v>
      </c>
      <c r="C107" s="91">
        <v>2895.8</v>
      </c>
      <c r="D107" s="91">
        <v>8776.9</v>
      </c>
      <c r="E107" s="91">
        <v>8764</v>
      </c>
      <c r="F107" s="42" t="s">
        <v>26</v>
      </c>
      <c r="G107" s="91">
        <v>-414.3</v>
      </c>
      <c r="H107" s="91">
        <v>151</v>
      </c>
      <c r="I107" s="91">
        <v>191.3</v>
      </c>
      <c r="J107" s="91">
        <v>235.7</v>
      </c>
      <c r="K107" s="91">
        <v>451.9</v>
      </c>
      <c r="L107" s="91">
        <v>515.4</v>
      </c>
      <c r="M107" s="91">
        <v>763</v>
      </c>
      <c r="N107" s="91">
        <v>1165.4000000000001</v>
      </c>
      <c r="O107" s="91">
        <v>1780.2</v>
      </c>
      <c r="P107" s="91">
        <v>1107.3</v>
      </c>
      <c r="Q107" s="91">
        <v>3712.6</v>
      </c>
      <c r="R107" s="91">
        <v>2176.6999999999998</v>
      </c>
      <c r="S107" s="91">
        <v>1823.6</v>
      </c>
      <c r="T107" s="91">
        <v>2207.3000000000002</v>
      </c>
      <c r="U107" s="91">
        <v>2564.6999999999998</v>
      </c>
      <c r="V107" s="91">
        <v>2168.3000000000002</v>
      </c>
      <c r="W107" s="91">
        <v>2090.1999999999998</v>
      </c>
      <c r="X107" s="91">
        <v>2279.5</v>
      </c>
      <c r="Y107" s="96">
        <v>1627.1</v>
      </c>
    </row>
    <row r="108" spans="1:25" outlineLevel="1" x14ac:dyDescent="0.3">
      <c r="A108" s="98" t="s">
        <v>103</v>
      </c>
      <c r="B108" s="91">
        <v>-145.30000000000001</v>
      </c>
      <c r="C108" s="91">
        <v>-296.2</v>
      </c>
      <c r="D108" s="91">
        <v>-5332.1</v>
      </c>
      <c r="E108" s="91">
        <v>-7455.2</v>
      </c>
      <c r="F108" s="42" t="s">
        <v>26</v>
      </c>
      <c r="G108" s="91">
        <v>-48.1</v>
      </c>
      <c r="H108" s="91">
        <v>-80.599999999999994</v>
      </c>
      <c r="I108" s="91">
        <v>0</v>
      </c>
      <c r="J108" s="91">
        <v>-16.600000000000001</v>
      </c>
      <c r="K108" s="91">
        <v>0</v>
      </c>
      <c r="L108" s="91">
        <v>0</v>
      </c>
      <c r="M108" s="91">
        <v>-97.7</v>
      </c>
      <c r="N108" s="91">
        <v>-198.5</v>
      </c>
      <c r="O108" s="91">
        <v>-388.3</v>
      </c>
      <c r="P108" s="91">
        <v>-748.1</v>
      </c>
      <c r="Q108" s="91">
        <v>-1240.8</v>
      </c>
      <c r="R108" s="91">
        <v>-2955</v>
      </c>
      <c r="S108" s="91">
        <v>-1568.9</v>
      </c>
      <c r="T108" s="91">
        <v>-2817</v>
      </c>
      <c r="U108" s="91">
        <v>-862</v>
      </c>
      <c r="V108" s="91">
        <v>-2207.1999999999998</v>
      </c>
      <c r="W108" s="91">
        <v>-1053.8</v>
      </c>
      <c r="X108" s="91">
        <v>-2085.9</v>
      </c>
      <c r="Y108" s="96">
        <v>-458.2</v>
      </c>
    </row>
    <row r="109" spans="1:25" outlineLevel="1" x14ac:dyDescent="0.3">
      <c r="A109" s="98" t="s">
        <v>104</v>
      </c>
      <c r="B109" s="91">
        <v>326.2</v>
      </c>
      <c r="C109" s="91">
        <v>73</v>
      </c>
      <c r="D109" s="91">
        <v>0</v>
      </c>
      <c r="E109" s="91">
        <v>0</v>
      </c>
      <c r="F109" s="42" t="s">
        <v>26</v>
      </c>
      <c r="G109" s="91">
        <v>0</v>
      </c>
      <c r="H109" s="91">
        <v>0</v>
      </c>
      <c r="I109" s="91">
        <v>108.8</v>
      </c>
      <c r="J109" s="91">
        <v>217.4</v>
      </c>
      <c r="K109" s="91">
        <v>11.4</v>
      </c>
      <c r="L109" s="91">
        <v>23.2</v>
      </c>
      <c r="M109" s="91">
        <v>0</v>
      </c>
      <c r="N109" s="91">
        <v>38.299999999999997</v>
      </c>
      <c r="O109" s="91">
        <v>0</v>
      </c>
      <c r="P109" s="91">
        <v>0</v>
      </c>
      <c r="Q109" s="91">
        <v>0</v>
      </c>
      <c r="R109" s="91">
        <v>0</v>
      </c>
      <c r="S109" s="91">
        <v>0</v>
      </c>
      <c r="T109" s="91">
        <v>0</v>
      </c>
      <c r="U109" s="91">
        <v>0</v>
      </c>
      <c r="V109" s="91">
        <v>0</v>
      </c>
      <c r="W109" s="91">
        <v>0</v>
      </c>
      <c r="X109" s="91">
        <v>0</v>
      </c>
      <c r="Y109" s="96">
        <v>34.299999999999997</v>
      </c>
    </row>
    <row r="110" spans="1:25" outlineLevel="1" x14ac:dyDescent="0.3">
      <c r="A110" s="98" t="s">
        <v>105</v>
      </c>
      <c r="B110" s="91">
        <v>1121.8</v>
      </c>
      <c r="C110" s="91">
        <v>1192.9000000000001</v>
      </c>
      <c r="D110" s="91">
        <v>1785.7</v>
      </c>
      <c r="E110" s="91">
        <v>2406.8000000000002</v>
      </c>
      <c r="F110" s="42" t="s">
        <v>26</v>
      </c>
      <c r="G110" s="91">
        <v>277.39999999999998</v>
      </c>
      <c r="H110" s="91">
        <v>286.39999999999998</v>
      </c>
      <c r="I110" s="91">
        <v>268.60000000000002</v>
      </c>
      <c r="J110" s="91">
        <v>289.39999999999998</v>
      </c>
      <c r="K110" s="91">
        <v>319.7</v>
      </c>
      <c r="L110" s="91">
        <v>290.89999999999998</v>
      </c>
      <c r="M110" s="91">
        <v>298.5</v>
      </c>
      <c r="N110" s="91">
        <v>283.7</v>
      </c>
      <c r="O110" s="91">
        <v>299.39999999999998</v>
      </c>
      <c r="P110" s="91">
        <v>251.1</v>
      </c>
      <c r="Q110" s="91">
        <v>593.9</v>
      </c>
      <c r="R110" s="91">
        <v>641.20000000000005</v>
      </c>
      <c r="S110" s="91">
        <v>599</v>
      </c>
      <c r="T110" s="91">
        <v>645.1</v>
      </c>
      <c r="U110" s="91">
        <v>556.9</v>
      </c>
      <c r="V110" s="91">
        <v>605.79999999999995</v>
      </c>
      <c r="W110" s="91">
        <v>592.5</v>
      </c>
      <c r="X110" s="91">
        <v>588</v>
      </c>
      <c r="Y110" s="96">
        <v>613.9</v>
      </c>
    </row>
    <row r="111" spans="1:25" outlineLevel="1" x14ac:dyDescent="0.3">
      <c r="A111" s="98" t="s">
        <v>106</v>
      </c>
      <c r="B111" s="91">
        <v>573.1</v>
      </c>
      <c r="C111" s="91">
        <v>262.60000000000002</v>
      </c>
      <c r="D111" s="91">
        <v>1032.2</v>
      </c>
      <c r="E111" s="91">
        <v>889.5</v>
      </c>
      <c r="F111" s="42" t="s">
        <v>26</v>
      </c>
      <c r="G111" s="91">
        <v>653.70000000000005</v>
      </c>
      <c r="H111" s="91">
        <v>-135.9</v>
      </c>
      <c r="I111" s="91">
        <v>0</v>
      </c>
      <c r="J111" s="91">
        <v>55.3</v>
      </c>
      <c r="K111" s="91">
        <v>29.7</v>
      </c>
      <c r="L111" s="91">
        <v>0</v>
      </c>
      <c r="M111" s="91">
        <v>153.9</v>
      </c>
      <c r="N111" s="91">
        <v>79</v>
      </c>
      <c r="O111" s="91">
        <v>0</v>
      </c>
      <c r="P111" s="91">
        <v>340.8</v>
      </c>
      <c r="Q111" s="91">
        <v>55.1</v>
      </c>
      <c r="R111" s="91">
        <v>636.20000000000005</v>
      </c>
      <c r="S111" s="91">
        <v>373.2</v>
      </c>
      <c r="T111" s="91">
        <v>101.5</v>
      </c>
      <c r="U111" s="91">
        <v>0</v>
      </c>
      <c r="V111" s="91">
        <v>414.8</v>
      </c>
      <c r="W111" s="91">
        <v>0</v>
      </c>
      <c r="X111" s="91">
        <v>82.7</v>
      </c>
      <c r="Y111" s="96">
        <v>303.5</v>
      </c>
    </row>
    <row r="112" spans="1:25" outlineLevel="1" x14ac:dyDescent="0.3">
      <c r="A112" s="98" t="s">
        <v>107</v>
      </c>
      <c r="B112" s="91">
        <v>56.6</v>
      </c>
      <c r="C112" s="91">
        <v>98.8</v>
      </c>
      <c r="D112" s="91">
        <v>135.80000000000001</v>
      </c>
      <c r="E112" s="91">
        <v>153.9</v>
      </c>
      <c r="F112" s="42" t="s">
        <v>26</v>
      </c>
      <c r="G112" s="91">
        <v>29</v>
      </c>
      <c r="H112" s="91">
        <v>9.9</v>
      </c>
      <c r="I112" s="91">
        <v>11.7</v>
      </c>
      <c r="J112" s="91">
        <v>6.1</v>
      </c>
      <c r="K112" s="91">
        <v>12.2</v>
      </c>
      <c r="L112" s="91">
        <v>15.8</v>
      </c>
      <c r="M112" s="91">
        <v>37.6</v>
      </c>
      <c r="N112" s="91">
        <v>33.200000000000003</v>
      </c>
      <c r="O112" s="91">
        <v>39.4</v>
      </c>
      <c r="P112" s="91">
        <v>33.700000000000003</v>
      </c>
      <c r="Q112" s="91">
        <v>52.9</v>
      </c>
      <c r="R112" s="91">
        <v>9.6999999999999993</v>
      </c>
      <c r="S112" s="91">
        <v>63.8</v>
      </c>
      <c r="T112" s="91">
        <v>5</v>
      </c>
      <c r="U112" s="91">
        <v>46.6</v>
      </c>
      <c r="V112" s="91">
        <v>38.5</v>
      </c>
      <c r="W112" s="91">
        <v>42.1</v>
      </c>
      <c r="X112" s="91">
        <v>68.900000000000006</v>
      </c>
      <c r="Y112" s="96">
        <v>3.8</v>
      </c>
    </row>
    <row r="113" spans="1:25" outlineLevel="1" x14ac:dyDescent="0.3">
      <c r="A113" s="98" t="s">
        <v>108</v>
      </c>
      <c r="B113" s="91">
        <v>116.9</v>
      </c>
      <c r="C113" s="91">
        <v>61.9</v>
      </c>
      <c r="D113" s="91">
        <v>119.9</v>
      </c>
      <c r="E113" s="91">
        <v>166.3</v>
      </c>
      <c r="F113" s="42" t="s">
        <v>26</v>
      </c>
      <c r="G113" s="91">
        <v>29.3</v>
      </c>
      <c r="H113" s="91">
        <v>29.5</v>
      </c>
      <c r="I113" s="91">
        <v>28.9</v>
      </c>
      <c r="J113" s="91">
        <v>29.3</v>
      </c>
      <c r="K113" s="91">
        <v>14.7</v>
      </c>
      <c r="L113" s="91">
        <v>15.1</v>
      </c>
      <c r="M113" s="91">
        <v>15.6</v>
      </c>
      <c r="N113" s="91">
        <v>16.5</v>
      </c>
      <c r="O113" s="91">
        <v>21.3</v>
      </c>
      <c r="P113" s="91">
        <v>21.6</v>
      </c>
      <c r="Q113" s="91">
        <v>36.700000000000003</v>
      </c>
      <c r="R113" s="91">
        <v>40.299999999999997</v>
      </c>
      <c r="S113" s="91">
        <v>40.4</v>
      </c>
      <c r="T113" s="91">
        <v>39.9</v>
      </c>
      <c r="U113" s="91">
        <v>41.9</v>
      </c>
      <c r="V113" s="91">
        <v>44.1</v>
      </c>
      <c r="W113" s="91">
        <v>46.3</v>
      </c>
      <c r="X113" s="91">
        <v>47.2</v>
      </c>
      <c r="Y113" s="96">
        <v>46</v>
      </c>
    </row>
    <row r="114" spans="1:25" outlineLevel="1" x14ac:dyDescent="0.3">
      <c r="A114" s="98" t="s">
        <v>109</v>
      </c>
      <c r="B114" s="91">
        <v>0</v>
      </c>
      <c r="C114" s="91">
        <v>0</v>
      </c>
      <c r="D114" s="91">
        <v>107.7</v>
      </c>
      <c r="E114" s="91">
        <v>161.80000000000001</v>
      </c>
      <c r="F114" s="42" t="s">
        <v>26</v>
      </c>
      <c r="G114" s="91">
        <v>0</v>
      </c>
      <c r="H114" s="91">
        <v>0</v>
      </c>
      <c r="I114" s="91">
        <v>0</v>
      </c>
      <c r="J114" s="91">
        <v>0</v>
      </c>
      <c r="K114" s="91">
        <v>0</v>
      </c>
      <c r="L114" s="91">
        <v>0</v>
      </c>
      <c r="M114" s="91">
        <v>0</v>
      </c>
      <c r="N114" s="91">
        <v>0</v>
      </c>
      <c r="O114" s="91">
        <v>19.7</v>
      </c>
      <c r="P114" s="91">
        <v>27.1</v>
      </c>
      <c r="Q114" s="91">
        <v>25.1</v>
      </c>
      <c r="R114" s="91">
        <v>35.799999999999997</v>
      </c>
      <c r="S114" s="91">
        <v>43.6</v>
      </c>
      <c r="T114" s="91">
        <v>41.1</v>
      </c>
      <c r="U114" s="91">
        <v>41.1</v>
      </c>
      <c r="V114" s="91">
        <v>36</v>
      </c>
      <c r="W114" s="91">
        <v>32.9</v>
      </c>
      <c r="X114" s="91">
        <v>22.7</v>
      </c>
      <c r="Y114" s="96">
        <v>24.2</v>
      </c>
    </row>
    <row r="115" spans="1:25" outlineLevel="1" x14ac:dyDescent="0.3">
      <c r="A115" s="98" t="s">
        <v>110</v>
      </c>
      <c r="B115" s="91">
        <v>161.9</v>
      </c>
      <c r="C115" s="91">
        <v>117.1</v>
      </c>
      <c r="D115" s="91">
        <v>0</v>
      </c>
      <c r="E115" s="91">
        <v>0</v>
      </c>
      <c r="F115" s="42" t="s">
        <v>26</v>
      </c>
      <c r="G115" s="91">
        <v>35</v>
      </c>
      <c r="H115" s="91">
        <v>42.5</v>
      </c>
      <c r="I115" s="91">
        <v>39.799999999999997</v>
      </c>
      <c r="J115" s="91">
        <v>44.6</v>
      </c>
      <c r="K115" s="91">
        <v>39.6</v>
      </c>
      <c r="L115" s="91">
        <v>30.4</v>
      </c>
      <c r="M115" s="91">
        <v>24</v>
      </c>
      <c r="N115" s="91">
        <v>23</v>
      </c>
      <c r="O115" s="91">
        <v>0</v>
      </c>
      <c r="P115" s="91">
        <v>0</v>
      </c>
      <c r="Q115" s="91">
        <v>0</v>
      </c>
      <c r="R115" s="91">
        <v>0</v>
      </c>
      <c r="S115" s="91">
        <v>0</v>
      </c>
      <c r="T115" s="91">
        <v>0</v>
      </c>
      <c r="U115" s="91">
        <v>0</v>
      </c>
      <c r="V115" s="91">
        <v>0</v>
      </c>
      <c r="W115" s="91">
        <v>0</v>
      </c>
      <c r="X115" s="91">
        <v>0</v>
      </c>
      <c r="Y115" s="96">
        <v>0</v>
      </c>
    </row>
    <row r="116" spans="1:25" outlineLevel="1" x14ac:dyDescent="0.3">
      <c r="A116" s="98" t="s">
        <v>111</v>
      </c>
      <c r="B116" s="91">
        <v>-16</v>
      </c>
      <c r="C116" s="91">
        <v>50</v>
      </c>
      <c r="D116" s="91">
        <v>-325.2</v>
      </c>
      <c r="E116" s="91">
        <v>-48.8</v>
      </c>
      <c r="F116" s="42" t="s">
        <v>26</v>
      </c>
      <c r="G116" s="91">
        <v>103.6</v>
      </c>
      <c r="H116" s="91">
        <v>-39.1</v>
      </c>
      <c r="I116" s="91">
        <v>-36.799999999999997</v>
      </c>
      <c r="J116" s="91">
        <v>-43.7</v>
      </c>
      <c r="K116" s="91">
        <v>8.3000000000000007</v>
      </c>
      <c r="L116" s="91">
        <v>27</v>
      </c>
      <c r="M116" s="91">
        <v>13.3</v>
      </c>
      <c r="N116" s="91">
        <v>1.4</v>
      </c>
      <c r="O116" s="91">
        <v>-31.7</v>
      </c>
      <c r="P116" s="91">
        <v>211.8</v>
      </c>
      <c r="Q116" s="91">
        <v>70.400000000000006</v>
      </c>
      <c r="R116" s="91">
        <v>-575.79999999999995</v>
      </c>
      <c r="S116" s="91">
        <v>329.7</v>
      </c>
      <c r="T116" s="91">
        <v>-23.1</v>
      </c>
      <c r="U116" s="91">
        <v>-94.6</v>
      </c>
      <c r="V116" s="91">
        <v>-260.8</v>
      </c>
      <c r="W116" s="91">
        <v>275.2</v>
      </c>
      <c r="X116" s="91">
        <v>-83.8</v>
      </c>
      <c r="Y116" s="96">
        <v>-59.9</v>
      </c>
    </row>
    <row r="117" spans="1:25" outlineLevel="1" x14ac:dyDescent="0.3">
      <c r="A117" s="98" t="s">
        <v>112</v>
      </c>
      <c r="B117" s="91">
        <v>19.8</v>
      </c>
      <c r="C117" s="91">
        <v>22.5</v>
      </c>
      <c r="D117" s="91">
        <v>0</v>
      </c>
      <c r="E117" s="91">
        <v>0</v>
      </c>
      <c r="F117" s="42" t="s">
        <v>26</v>
      </c>
      <c r="G117" s="91">
        <v>5</v>
      </c>
      <c r="H117" s="91">
        <v>4.9000000000000004</v>
      </c>
      <c r="I117" s="91">
        <v>6.8</v>
      </c>
      <c r="J117" s="91">
        <v>3.1</v>
      </c>
      <c r="K117" s="91">
        <v>7.4</v>
      </c>
      <c r="L117" s="91">
        <v>9</v>
      </c>
      <c r="M117" s="91">
        <v>3</v>
      </c>
      <c r="N117" s="91">
        <v>3</v>
      </c>
      <c r="O117" s="91">
        <v>0</v>
      </c>
      <c r="P117" s="91">
        <v>0</v>
      </c>
      <c r="Q117" s="91">
        <v>0</v>
      </c>
      <c r="R117" s="91">
        <v>0</v>
      </c>
      <c r="S117" s="91">
        <v>0</v>
      </c>
      <c r="T117" s="91">
        <v>0</v>
      </c>
      <c r="U117" s="91">
        <v>0</v>
      </c>
      <c r="V117" s="91">
        <v>0</v>
      </c>
      <c r="W117" s="91">
        <v>0</v>
      </c>
      <c r="X117" s="91">
        <v>0</v>
      </c>
      <c r="Y117" s="96">
        <v>0</v>
      </c>
    </row>
    <row r="118" spans="1:25" outlineLevel="1" x14ac:dyDescent="0.3">
      <c r="A118" s="98" t="s">
        <v>432</v>
      </c>
      <c r="B118" s="91">
        <v>0</v>
      </c>
      <c r="C118" s="91">
        <v>0</v>
      </c>
      <c r="D118" s="91">
        <v>-313.89999999999998</v>
      </c>
      <c r="E118" s="91">
        <v>575</v>
      </c>
      <c r="F118" s="42" t="s">
        <v>26</v>
      </c>
      <c r="G118" s="91">
        <v>0</v>
      </c>
      <c r="H118" s="91">
        <v>0</v>
      </c>
      <c r="I118" s="91">
        <v>0</v>
      </c>
      <c r="J118" s="91">
        <v>0</v>
      </c>
      <c r="K118" s="91">
        <v>0</v>
      </c>
      <c r="L118" s="91">
        <v>0</v>
      </c>
      <c r="M118" s="91">
        <v>0</v>
      </c>
      <c r="N118" s="91">
        <v>0</v>
      </c>
      <c r="O118" s="91">
        <v>-281.7</v>
      </c>
      <c r="P118" s="91">
        <v>200.7</v>
      </c>
      <c r="Q118" s="91">
        <v>-502.1</v>
      </c>
      <c r="R118" s="91">
        <v>269.3</v>
      </c>
      <c r="S118" s="91">
        <v>133.80000000000001</v>
      </c>
      <c r="T118" s="91">
        <v>207.2</v>
      </c>
      <c r="U118" s="91">
        <v>-271.7</v>
      </c>
      <c r="V118" s="91">
        <v>505.8</v>
      </c>
      <c r="W118" s="91">
        <v>-475.5</v>
      </c>
      <c r="X118" s="91">
        <v>100.3</v>
      </c>
      <c r="Y118" s="96">
        <v>585.9</v>
      </c>
    </row>
    <row r="119" spans="1:25" outlineLevel="1" x14ac:dyDescent="0.3">
      <c r="A119" s="98" t="s">
        <v>410</v>
      </c>
      <c r="B119" s="91">
        <v>-161</v>
      </c>
      <c r="C119" s="91">
        <v>-48.8</v>
      </c>
      <c r="D119" s="91">
        <v>0</v>
      </c>
      <c r="E119" s="91">
        <v>0</v>
      </c>
      <c r="F119" s="42" t="s">
        <v>26</v>
      </c>
      <c r="G119" s="91">
        <v>136.9</v>
      </c>
      <c r="H119" s="91">
        <v>-89.2</v>
      </c>
      <c r="I119" s="91">
        <v>-9.1999999999999993</v>
      </c>
      <c r="J119" s="91">
        <v>-199.5</v>
      </c>
      <c r="K119" s="91">
        <v>-5.2</v>
      </c>
      <c r="L119" s="91">
        <v>-39.4</v>
      </c>
      <c r="M119" s="91">
        <v>-27.4</v>
      </c>
      <c r="N119" s="91">
        <v>23.2</v>
      </c>
      <c r="O119" s="91">
        <v>0</v>
      </c>
      <c r="P119" s="91">
        <v>0</v>
      </c>
      <c r="Q119" s="91">
        <v>0</v>
      </c>
      <c r="R119" s="91">
        <v>0</v>
      </c>
      <c r="S119" s="91">
        <v>0</v>
      </c>
      <c r="T119" s="91">
        <v>0</v>
      </c>
      <c r="U119" s="91">
        <v>0</v>
      </c>
      <c r="V119" s="91">
        <v>0</v>
      </c>
      <c r="W119" s="91">
        <v>0</v>
      </c>
      <c r="X119" s="91">
        <v>0</v>
      </c>
      <c r="Y119" s="96">
        <v>0</v>
      </c>
    </row>
    <row r="120" spans="1:25" outlineLevel="1" x14ac:dyDescent="0.3">
      <c r="A120" s="101" t="s">
        <v>113</v>
      </c>
      <c r="B120" s="95">
        <v>-206.4</v>
      </c>
      <c r="C120" s="95">
        <v>-147.4</v>
      </c>
      <c r="D120" s="95">
        <v>-257.3</v>
      </c>
      <c r="E120" s="95">
        <v>-206.3</v>
      </c>
      <c r="F120" s="42" t="s">
        <v>26</v>
      </c>
      <c r="G120" s="95">
        <v>-237.2</v>
      </c>
      <c r="H120" s="95">
        <v>-3.7</v>
      </c>
      <c r="I120" s="95">
        <v>-22.8</v>
      </c>
      <c r="J120" s="95">
        <v>57.2</v>
      </c>
      <c r="K120" s="95">
        <v>10.6</v>
      </c>
      <c r="L120" s="95">
        <v>220.8</v>
      </c>
      <c r="M120" s="95">
        <v>-121</v>
      </c>
      <c r="N120" s="95">
        <v>-257.8</v>
      </c>
      <c r="O120" s="95">
        <v>-83.2</v>
      </c>
      <c r="P120" s="95">
        <v>-259.39999999999998</v>
      </c>
      <c r="Q120" s="95">
        <v>-443.1</v>
      </c>
      <c r="R120" s="95">
        <v>528.4</v>
      </c>
      <c r="S120" s="95">
        <v>-156.1</v>
      </c>
      <c r="T120" s="95">
        <v>-285.8</v>
      </c>
      <c r="U120" s="95">
        <v>78.2</v>
      </c>
      <c r="V120" s="95">
        <v>157.30000000000001</v>
      </c>
      <c r="W120" s="95">
        <v>-93.4</v>
      </c>
      <c r="X120" s="95">
        <v>127.5</v>
      </c>
      <c r="Y120" s="94">
        <v>36</v>
      </c>
    </row>
    <row r="121" spans="1:25" outlineLevel="1" x14ac:dyDescent="0.3">
      <c r="A121" s="100" t="s">
        <v>114</v>
      </c>
      <c r="B121" s="93">
        <v>2011.4</v>
      </c>
      <c r="C121" s="93">
        <v>4282.2</v>
      </c>
      <c r="D121" s="93">
        <v>5729.5</v>
      </c>
      <c r="E121" s="93">
        <v>5407.1</v>
      </c>
      <c r="F121" s="99" t="s">
        <v>26</v>
      </c>
      <c r="G121" s="93">
        <v>570.29999999999995</v>
      </c>
      <c r="H121" s="93">
        <v>175.8</v>
      </c>
      <c r="I121" s="93">
        <v>587.20000000000005</v>
      </c>
      <c r="J121" s="93">
        <v>678.1</v>
      </c>
      <c r="K121" s="93">
        <v>900.4</v>
      </c>
      <c r="L121" s="93">
        <v>1108.2</v>
      </c>
      <c r="M121" s="93">
        <v>1062.9000000000001</v>
      </c>
      <c r="N121" s="93">
        <v>1210.7</v>
      </c>
      <c r="O121" s="93">
        <v>1375.3</v>
      </c>
      <c r="P121" s="93">
        <v>1186.5999999999999</v>
      </c>
      <c r="Q121" s="93">
        <v>2360.8000000000002</v>
      </c>
      <c r="R121" s="93">
        <v>806.8</v>
      </c>
      <c r="S121" s="93">
        <v>1682</v>
      </c>
      <c r="T121" s="93">
        <v>121.3</v>
      </c>
      <c r="U121" s="93">
        <v>2101.1</v>
      </c>
      <c r="V121" s="93">
        <v>1502.6</v>
      </c>
      <c r="W121" s="93">
        <v>1456.5</v>
      </c>
      <c r="X121" s="93">
        <v>1147</v>
      </c>
      <c r="Y121" s="92">
        <v>2756.5</v>
      </c>
    </row>
    <row r="122" spans="1:25" ht="14.5" outlineLevel="1" x14ac:dyDescent="0.35">
      <c r="A122" s="9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7"/>
    </row>
    <row r="123" spans="1:25" ht="14.5" outlineLevel="1" x14ac:dyDescent="0.35">
      <c r="A123" s="102" t="s">
        <v>115</v>
      </c>
      <c r="B123" s="48" t="s">
        <v>26</v>
      </c>
      <c r="C123" s="48" t="s">
        <v>26</v>
      </c>
      <c r="D123" s="48" t="s">
        <v>26</v>
      </c>
      <c r="E123" s="48"/>
      <c r="F123" s="99" t="s">
        <v>26</v>
      </c>
      <c r="G123" s="91" t="s">
        <v>26</v>
      </c>
      <c r="H123" s="91" t="s">
        <v>26</v>
      </c>
      <c r="I123" s="91" t="s">
        <v>26</v>
      </c>
      <c r="J123" s="91" t="s">
        <v>26</v>
      </c>
      <c r="K123" s="91" t="s">
        <v>26</v>
      </c>
      <c r="L123" s="91" t="s">
        <v>26</v>
      </c>
      <c r="M123" s="91" t="s">
        <v>26</v>
      </c>
      <c r="N123" s="91" t="s">
        <v>26</v>
      </c>
      <c r="O123" s="91" t="s">
        <v>26</v>
      </c>
      <c r="P123" s="91" t="s">
        <v>26</v>
      </c>
      <c r="Q123" s="91" t="s">
        <v>26</v>
      </c>
      <c r="R123" s="91" t="s">
        <v>26</v>
      </c>
      <c r="S123" s="91" t="s">
        <v>26</v>
      </c>
      <c r="T123" s="91" t="s">
        <v>26</v>
      </c>
      <c r="U123" s="91"/>
      <c r="V123" s="91"/>
      <c r="W123" s="91"/>
      <c r="X123" s="91"/>
      <c r="Y123" s="96"/>
    </row>
    <row r="124" spans="1:25" outlineLevel="1" x14ac:dyDescent="0.3">
      <c r="A124" s="98" t="s">
        <v>116</v>
      </c>
      <c r="B124" s="91">
        <v>-150.30000000000001</v>
      </c>
      <c r="C124" s="91">
        <v>-172.5</v>
      </c>
      <c r="D124" s="91">
        <v>-78.900000000000006</v>
      </c>
      <c r="E124" s="91">
        <v>-152.69999999999999</v>
      </c>
      <c r="F124" s="42" t="s">
        <v>26</v>
      </c>
      <c r="G124" s="91">
        <v>-20.9</v>
      </c>
      <c r="H124" s="91">
        <v>-15</v>
      </c>
      <c r="I124" s="91">
        <v>-28.9</v>
      </c>
      <c r="J124" s="91">
        <v>-85.5</v>
      </c>
      <c r="K124" s="91">
        <v>-78.599999999999994</v>
      </c>
      <c r="L124" s="91">
        <v>-54.6</v>
      </c>
      <c r="M124" s="91">
        <v>-23.2</v>
      </c>
      <c r="N124" s="91">
        <v>-16.100000000000001</v>
      </c>
      <c r="O124" s="91">
        <v>-16</v>
      </c>
      <c r="P124" s="91">
        <v>-36.200000000000003</v>
      </c>
      <c r="Q124" s="91">
        <v>-7.3</v>
      </c>
      <c r="R124" s="91">
        <v>-19.3</v>
      </c>
      <c r="S124" s="91">
        <v>-28.6</v>
      </c>
      <c r="T124" s="91">
        <v>-48.4</v>
      </c>
      <c r="U124" s="91">
        <v>-44.5</v>
      </c>
      <c r="V124" s="91">
        <v>-31.1</v>
      </c>
      <c r="W124" s="91">
        <v>-56.6</v>
      </c>
      <c r="X124" s="91">
        <v>-68.599999999999994</v>
      </c>
      <c r="Y124" s="96">
        <v>-66.5</v>
      </c>
    </row>
    <row r="125" spans="1:25" outlineLevel="1" x14ac:dyDescent="0.3">
      <c r="A125" s="98" t="s">
        <v>117</v>
      </c>
      <c r="B125" s="91">
        <v>-1238.5999999999999</v>
      </c>
      <c r="C125" s="91">
        <v>-1376.9</v>
      </c>
      <c r="D125" s="91">
        <v>-1580</v>
      </c>
      <c r="E125" s="91">
        <v>-3171.6</v>
      </c>
      <c r="F125" s="42" t="s">
        <v>26</v>
      </c>
      <c r="G125" s="91">
        <v>-329.6</v>
      </c>
      <c r="H125" s="91">
        <v>-350.5</v>
      </c>
      <c r="I125" s="91">
        <v>-261.2</v>
      </c>
      <c r="J125" s="91">
        <v>-297.2</v>
      </c>
      <c r="K125" s="91">
        <v>-216.2</v>
      </c>
      <c r="L125" s="91">
        <v>-378.9</v>
      </c>
      <c r="M125" s="91">
        <v>-360</v>
      </c>
      <c r="N125" s="91">
        <v>-421.9</v>
      </c>
      <c r="O125" s="91">
        <v>-335.3</v>
      </c>
      <c r="P125" s="91">
        <v>-270.8</v>
      </c>
      <c r="Q125" s="91">
        <v>-403.7</v>
      </c>
      <c r="R125" s="91">
        <v>-570.20000000000005</v>
      </c>
      <c r="S125" s="91">
        <v>-597.4</v>
      </c>
      <c r="T125" s="91">
        <v>-663.5</v>
      </c>
      <c r="U125" s="91">
        <v>-856.9</v>
      </c>
      <c r="V125" s="91">
        <v>-1053.8</v>
      </c>
      <c r="W125" s="91">
        <v>-982.9</v>
      </c>
      <c r="X125" s="91">
        <v>-1261.0999999999999</v>
      </c>
      <c r="Y125" s="96">
        <v>-1257.5</v>
      </c>
    </row>
    <row r="126" spans="1:25" outlineLevel="1" x14ac:dyDescent="0.3">
      <c r="A126" s="107" t="s">
        <v>288</v>
      </c>
      <c r="B126" s="91">
        <v>-127.3</v>
      </c>
      <c r="C126" s="91">
        <v>-177.5</v>
      </c>
      <c r="D126" s="91">
        <v>-251.8</v>
      </c>
      <c r="E126" s="91">
        <v>-238.6</v>
      </c>
      <c r="F126" s="105" t="s">
        <v>26</v>
      </c>
      <c r="G126" s="91">
        <v>-31.3</v>
      </c>
      <c r="H126" s="91">
        <v>-19.399999999999999</v>
      </c>
      <c r="I126" s="91">
        <v>-32.799999999999997</v>
      </c>
      <c r="J126" s="91">
        <v>-43.8</v>
      </c>
      <c r="K126" s="91">
        <v>-27</v>
      </c>
      <c r="L126" s="91">
        <v>-56.3</v>
      </c>
      <c r="M126" s="91">
        <v>-48.6</v>
      </c>
      <c r="N126" s="91">
        <v>-45.7</v>
      </c>
      <c r="O126" s="91">
        <v>-48.6</v>
      </c>
      <c r="P126" s="91">
        <v>-76.3</v>
      </c>
      <c r="Q126" s="91">
        <v>-89.2</v>
      </c>
      <c r="R126" s="91">
        <v>-37.799999999999997</v>
      </c>
      <c r="S126" s="91">
        <v>-79.400000000000006</v>
      </c>
      <c r="T126" s="91">
        <v>-64.2</v>
      </c>
      <c r="U126" s="91">
        <v>-43.1</v>
      </c>
      <c r="V126" s="91">
        <v>-52</v>
      </c>
      <c r="W126" s="91">
        <v>-77.8</v>
      </c>
      <c r="X126" s="91">
        <v>-100.1</v>
      </c>
      <c r="Y126" s="96">
        <v>-77.5</v>
      </c>
    </row>
    <row r="127" spans="1:25" outlineLevel="1" x14ac:dyDescent="0.3">
      <c r="A127" s="107" t="s">
        <v>118</v>
      </c>
      <c r="B127" s="91">
        <v>0</v>
      </c>
      <c r="C127" s="91">
        <v>0</v>
      </c>
      <c r="D127" s="91">
        <v>-1228.9000000000001</v>
      </c>
      <c r="E127" s="91">
        <v>0</v>
      </c>
      <c r="F127" s="105" t="s">
        <v>26</v>
      </c>
      <c r="G127" s="91">
        <v>0</v>
      </c>
      <c r="H127" s="91">
        <v>0</v>
      </c>
      <c r="I127" s="91">
        <v>0</v>
      </c>
      <c r="J127" s="91">
        <v>0</v>
      </c>
      <c r="K127" s="91">
        <v>0</v>
      </c>
      <c r="L127" s="91">
        <v>0</v>
      </c>
      <c r="M127" s="91">
        <v>0</v>
      </c>
      <c r="N127" s="91">
        <v>0</v>
      </c>
      <c r="O127" s="91">
        <v>0</v>
      </c>
      <c r="P127" s="91">
        <v>-1242.8</v>
      </c>
      <c r="Q127" s="91">
        <v>0</v>
      </c>
      <c r="R127" s="91">
        <v>13.9</v>
      </c>
      <c r="S127" s="91">
        <v>0</v>
      </c>
      <c r="T127" s="91">
        <v>0</v>
      </c>
      <c r="U127" s="91">
        <v>0</v>
      </c>
      <c r="V127" s="91">
        <v>0</v>
      </c>
      <c r="W127" s="91">
        <v>0</v>
      </c>
      <c r="X127" s="91">
        <v>0</v>
      </c>
      <c r="Y127" s="96">
        <v>0</v>
      </c>
    </row>
    <row r="128" spans="1:25" outlineLevel="1" x14ac:dyDescent="0.3">
      <c r="A128" s="107" t="s">
        <v>119</v>
      </c>
      <c r="B128" s="91">
        <v>0</v>
      </c>
      <c r="C128" s="91">
        <v>0</v>
      </c>
      <c r="D128" s="91">
        <v>118</v>
      </c>
      <c r="E128" s="91">
        <v>0</v>
      </c>
      <c r="F128" s="105" t="s">
        <v>26</v>
      </c>
      <c r="G128" s="91">
        <v>0</v>
      </c>
      <c r="H128" s="91">
        <v>0</v>
      </c>
      <c r="I128" s="91">
        <v>0</v>
      </c>
      <c r="J128" s="91">
        <v>0</v>
      </c>
      <c r="K128" s="91">
        <v>0</v>
      </c>
      <c r="L128" s="91">
        <v>0</v>
      </c>
      <c r="M128" s="91">
        <v>0</v>
      </c>
      <c r="N128" s="91">
        <v>0</v>
      </c>
      <c r="O128" s="91">
        <v>118</v>
      </c>
      <c r="P128" s="91">
        <v>0</v>
      </c>
      <c r="Q128" s="91">
        <v>0</v>
      </c>
      <c r="R128" s="91">
        <v>0</v>
      </c>
      <c r="S128" s="91">
        <v>0</v>
      </c>
      <c r="T128" s="91">
        <v>0</v>
      </c>
      <c r="U128" s="91">
        <v>0</v>
      </c>
      <c r="V128" s="91">
        <v>0</v>
      </c>
      <c r="W128" s="91">
        <v>0</v>
      </c>
      <c r="X128" s="91">
        <v>0</v>
      </c>
      <c r="Y128" s="96">
        <v>0</v>
      </c>
    </row>
    <row r="129" spans="1:25" outlineLevel="1" x14ac:dyDescent="0.3">
      <c r="A129" s="107" t="s">
        <v>120</v>
      </c>
      <c r="B129" s="91">
        <v>54.7</v>
      </c>
      <c r="C129" s="91">
        <v>0</v>
      </c>
      <c r="D129" s="91">
        <v>0</v>
      </c>
      <c r="E129" s="91">
        <v>0</v>
      </c>
      <c r="F129" s="105" t="s">
        <v>26</v>
      </c>
      <c r="G129" s="91">
        <v>0</v>
      </c>
      <c r="H129" s="91">
        <v>54.7</v>
      </c>
      <c r="I129" s="91">
        <v>0</v>
      </c>
      <c r="J129" s="91">
        <v>0</v>
      </c>
      <c r="K129" s="91">
        <v>0</v>
      </c>
      <c r="L129" s="91">
        <v>0</v>
      </c>
      <c r="M129" s="91">
        <v>0</v>
      </c>
      <c r="N129" s="91">
        <v>0</v>
      </c>
      <c r="O129" s="91">
        <v>0</v>
      </c>
      <c r="P129" s="91">
        <v>0</v>
      </c>
      <c r="Q129" s="91">
        <v>0</v>
      </c>
      <c r="R129" s="91">
        <v>0</v>
      </c>
      <c r="S129" s="91">
        <v>0</v>
      </c>
      <c r="T129" s="91">
        <v>0</v>
      </c>
      <c r="U129" s="91">
        <v>0</v>
      </c>
      <c r="V129" s="91">
        <v>0</v>
      </c>
      <c r="W129" s="91">
        <v>0</v>
      </c>
      <c r="X129" s="91">
        <v>0</v>
      </c>
      <c r="Y129" s="96">
        <v>0</v>
      </c>
    </row>
    <row r="130" spans="1:25" outlineLevel="1" x14ac:dyDescent="0.3">
      <c r="A130" s="107" t="s">
        <v>121</v>
      </c>
      <c r="B130" s="91">
        <v>0</v>
      </c>
      <c r="C130" s="91">
        <v>0</v>
      </c>
      <c r="D130" s="91">
        <v>-95</v>
      </c>
      <c r="E130" s="91">
        <v>95</v>
      </c>
      <c r="F130" s="105" t="s">
        <v>26</v>
      </c>
      <c r="G130" s="91">
        <v>0</v>
      </c>
      <c r="H130" s="91">
        <v>0</v>
      </c>
      <c r="I130" s="91">
        <v>0</v>
      </c>
      <c r="J130" s="91">
        <v>0</v>
      </c>
      <c r="K130" s="91">
        <v>0</v>
      </c>
      <c r="L130" s="91">
        <v>0</v>
      </c>
      <c r="M130" s="91">
        <v>0</v>
      </c>
      <c r="N130" s="91">
        <v>0</v>
      </c>
      <c r="O130" s="91">
        <v>0</v>
      </c>
      <c r="P130" s="91">
        <v>0</v>
      </c>
      <c r="Q130" s="91">
        <v>0</v>
      </c>
      <c r="R130" s="91">
        <v>-95</v>
      </c>
      <c r="S130" s="91">
        <v>0</v>
      </c>
      <c r="T130" s="91">
        <v>0</v>
      </c>
      <c r="U130" s="91">
        <v>0</v>
      </c>
      <c r="V130" s="91">
        <v>95</v>
      </c>
      <c r="W130" s="91">
        <v>0</v>
      </c>
      <c r="X130" s="91">
        <v>0</v>
      </c>
      <c r="Y130" s="96">
        <v>0</v>
      </c>
    </row>
    <row r="131" spans="1:25" outlineLevel="1" x14ac:dyDescent="0.3">
      <c r="A131" s="107" t="s">
        <v>122</v>
      </c>
      <c r="B131" s="91">
        <v>0</v>
      </c>
      <c r="C131" s="91">
        <v>0</v>
      </c>
      <c r="D131" s="91">
        <v>0</v>
      </c>
      <c r="E131" s="91">
        <v>0</v>
      </c>
      <c r="F131" s="105" t="s">
        <v>26</v>
      </c>
      <c r="G131" s="91">
        <v>0</v>
      </c>
      <c r="H131" s="91">
        <v>0</v>
      </c>
      <c r="I131" s="91">
        <v>0</v>
      </c>
      <c r="J131" s="91">
        <v>0</v>
      </c>
      <c r="K131" s="91">
        <v>0</v>
      </c>
      <c r="L131" s="91">
        <v>0</v>
      </c>
      <c r="M131" s="91">
        <v>0</v>
      </c>
      <c r="N131" s="91">
        <v>0</v>
      </c>
      <c r="O131" s="91">
        <v>0</v>
      </c>
      <c r="P131" s="91">
        <v>0</v>
      </c>
      <c r="Q131" s="91">
        <v>0</v>
      </c>
      <c r="R131" s="91">
        <v>0</v>
      </c>
      <c r="S131" s="91">
        <v>0</v>
      </c>
      <c r="T131" s="91">
        <v>0</v>
      </c>
      <c r="U131" s="91">
        <v>0</v>
      </c>
      <c r="V131" s="91">
        <v>0</v>
      </c>
      <c r="W131" s="91">
        <v>0</v>
      </c>
      <c r="X131" s="91">
        <v>0</v>
      </c>
      <c r="Y131" s="96">
        <v>0</v>
      </c>
    </row>
    <row r="132" spans="1:25" outlineLevel="1" x14ac:dyDescent="0.3">
      <c r="A132" s="106" t="s">
        <v>123</v>
      </c>
      <c r="B132" s="95">
        <v>0</v>
      </c>
      <c r="C132" s="95">
        <v>0</v>
      </c>
      <c r="D132" s="95">
        <v>0</v>
      </c>
      <c r="E132" s="95">
        <v>0</v>
      </c>
      <c r="F132" s="105" t="s">
        <v>26</v>
      </c>
      <c r="G132" s="95">
        <v>0</v>
      </c>
      <c r="H132" s="95">
        <v>0</v>
      </c>
      <c r="I132" s="95">
        <v>0</v>
      </c>
      <c r="J132" s="95">
        <v>0</v>
      </c>
      <c r="K132" s="95">
        <v>0</v>
      </c>
      <c r="L132" s="95">
        <v>0</v>
      </c>
      <c r="M132" s="95">
        <v>0</v>
      </c>
      <c r="N132" s="95">
        <v>0</v>
      </c>
      <c r="O132" s="95">
        <v>0</v>
      </c>
      <c r="P132" s="95">
        <v>0</v>
      </c>
      <c r="Q132" s="95">
        <v>0</v>
      </c>
      <c r="R132" s="95">
        <v>0</v>
      </c>
      <c r="S132" s="95">
        <v>0</v>
      </c>
      <c r="T132" s="95">
        <v>0</v>
      </c>
      <c r="U132" s="95">
        <v>0</v>
      </c>
      <c r="V132" s="95">
        <v>0</v>
      </c>
      <c r="W132" s="95">
        <v>0</v>
      </c>
      <c r="X132" s="95">
        <v>0</v>
      </c>
      <c r="Y132" s="94">
        <v>0</v>
      </c>
    </row>
    <row r="133" spans="1:25" outlineLevel="1" x14ac:dyDescent="0.3">
      <c r="A133" s="100" t="s">
        <v>124</v>
      </c>
      <c r="B133" s="93">
        <v>-1461.4</v>
      </c>
      <c r="C133" s="93">
        <v>-1726.9</v>
      </c>
      <c r="D133" s="93">
        <v>-3116.6</v>
      </c>
      <c r="E133" s="93">
        <v>-3467.9</v>
      </c>
      <c r="F133" s="99" t="s">
        <v>26</v>
      </c>
      <c r="G133" s="93">
        <v>-381.8</v>
      </c>
      <c r="H133" s="93">
        <v>-330.2</v>
      </c>
      <c r="I133" s="93">
        <v>-322.89999999999998</v>
      </c>
      <c r="J133" s="93">
        <v>-426.5</v>
      </c>
      <c r="K133" s="93">
        <v>-321.7</v>
      </c>
      <c r="L133" s="93">
        <v>-489.7</v>
      </c>
      <c r="M133" s="93">
        <v>-431.8</v>
      </c>
      <c r="N133" s="93">
        <v>-483.6</v>
      </c>
      <c r="O133" s="93">
        <v>-281.89999999999998</v>
      </c>
      <c r="P133" s="93">
        <v>-1626</v>
      </c>
      <c r="Q133" s="93">
        <v>-500.2</v>
      </c>
      <c r="R133" s="93">
        <v>-708.4</v>
      </c>
      <c r="S133" s="93">
        <v>-705.4</v>
      </c>
      <c r="T133" s="93">
        <v>-776.1</v>
      </c>
      <c r="U133" s="93">
        <v>-944.5</v>
      </c>
      <c r="V133" s="93">
        <v>-1041.9000000000001</v>
      </c>
      <c r="W133" s="93">
        <v>-1117.3</v>
      </c>
      <c r="X133" s="93">
        <v>-1429.9</v>
      </c>
      <c r="Y133" s="92">
        <v>-1401.6</v>
      </c>
    </row>
    <row r="134" spans="1:25" ht="14.5" outlineLevel="1" x14ac:dyDescent="0.35">
      <c r="A134" s="9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7"/>
    </row>
    <row r="135" spans="1:25" ht="14.5" outlineLevel="1" x14ac:dyDescent="0.35">
      <c r="A135" s="102" t="s">
        <v>125</v>
      </c>
      <c r="B135" s="48" t="s">
        <v>26</v>
      </c>
      <c r="C135" s="48" t="s">
        <v>26</v>
      </c>
      <c r="D135" s="48" t="s">
        <v>26</v>
      </c>
      <c r="E135" s="48"/>
      <c r="F135" s="99" t="s">
        <v>26</v>
      </c>
      <c r="G135" s="91" t="s">
        <v>26</v>
      </c>
      <c r="H135" s="91" t="s">
        <v>26</v>
      </c>
      <c r="I135" s="91" t="s">
        <v>26</v>
      </c>
      <c r="J135" s="91" t="s">
        <v>26</v>
      </c>
      <c r="K135" s="91" t="s">
        <v>26</v>
      </c>
      <c r="L135" s="91" t="s">
        <v>26</v>
      </c>
      <c r="M135" s="91" t="s">
        <v>26</v>
      </c>
      <c r="N135" s="91" t="s">
        <v>26</v>
      </c>
      <c r="O135" s="91" t="s">
        <v>26</v>
      </c>
      <c r="P135" s="91" t="s">
        <v>26</v>
      </c>
      <c r="Q135" s="91" t="s">
        <v>26</v>
      </c>
      <c r="R135" s="91" t="s">
        <v>26</v>
      </c>
      <c r="S135" s="91" t="s">
        <v>26</v>
      </c>
      <c r="T135" s="91" t="s">
        <v>26</v>
      </c>
      <c r="U135" s="91"/>
      <c r="V135" s="91"/>
      <c r="W135" s="91"/>
      <c r="X135" s="91"/>
      <c r="Y135" s="96"/>
    </row>
    <row r="136" spans="1:25" outlineLevel="1" x14ac:dyDescent="0.3">
      <c r="A136" s="98" t="s">
        <v>126</v>
      </c>
      <c r="B136" s="91">
        <v>-1451.6</v>
      </c>
      <c r="C136" s="91">
        <v>-7.7</v>
      </c>
      <c r="D136" s="91">
        <v>-601.1</v>
      </c>
      <c r="E136" s="91">
        <v>-8.3000000000000007</v>
      </c>
      <c r="F136" s="42" t="s">
        <v>26</v>
      </c>
      <c r="G136" s="91">
        <v>-1150</v>
      </c>
      <c r="H136" s="91">
        <v>98.5</v>
      </c>
      <c r="I136" s="91">
        <v>-400</v>
      </c>
      <c r="J136" s="91">
        <v>0</v>
      </c>
      <c r="K136" s="91">
        <v>0</v>
      </c>
      <c r="L136" s="91">
        <v>-7.7</v>
      </c>
      <c r="M136" s="91">
        <v>0</v>
      </c>
      <c r="N136" s="91">
        <v>0</v>
      </c>
      <c r="O136" s="91">
        <v>0</v>
      </c>
      <c r="P136" s="91">
        <v>-1.1000000000000001</v>
      </c>
      <c r="Q136" s="91">
        <v>-600</v>
      </c>
      <c r="R136" s="91">
        <v>0</v>
      </c>
      <c r="S136" s="91">
        <v>0</v>
      </c>
      <c r="T136" s="91">
        <v>-1</v>
      </c>
      <c r="U136" s="91">
        <v>0</v>
      </c>
      <c r="V136" s="91">
        <v>-7.3</v>
      </c>
      <c r="W136" s="91">
        <v>0</v>
      </c>
      <c r="X136" s="91">
        <v>0</v>
      </c>
      <c r="Y136" s="96">
        <v>-1.5</v>
      </c>
    </row>
    <row r="137" spans="1:25" outlineLevel="1" x14ac:dyDescent="0.3">
      <c r="A137" s="98" t="s">
        <v>127</v>
      </c>
      <c r="B137" s="91">
        <v>-618.6</v>
      </c>
      <c r="C137" s="91">
        <v>-1282.5</v>
      </c>
      <c r="D137" s="91">
        <v>0</v>
      </c>
      <c r="E137" s="91">
        <v>-1000</v>
      </c>
      <c r="F137" s="42" t="s">
        <v>26</v>
      </c>
      <c r="G137" s="91">
        <v>0</v>
      </c>
      <c r="H137" s="91">
        <v>0</v>
      </c>
      <c r="I137" s="91">
        <v>-212.6</v>
      </c>
      <c r="J137" s="91">
        <v>-406</v>
      </c>
      <c r="K137" s="91">
        <v>-514.70000000000005</v>
      </c>
      <c r="L137" s="91">
        <v>-767.8</v>
      </c>
      <c r="M137" s="91">
        <v>0</v>
      </c>
      <c r="N137" s="91">
        <v>0</v>
      </c>
      <c r="O137" s="91">
        <v>0</v>
      </c>
      <c r="P137" s="91">
        <v>0</v>
      </c>
      <c r="Q137" s="91">
        <v>0</v>
      </c>
      <c r="R137" s="91">
        <v>0</v>
      </c>
      <c r="S137" s="91">
        <v>0</v>
      </c>
      <c r="T137" s="91">
        <v>-1000</v>
      </c>
      <c r="U137" s="91">
        <v>0</v>
      </c>
      <c r="V137" s="91">
        <v>0</v>
      </c>
      <c r="W137" s="91">
        <v>0</v>
      </c>
      <c r="X137" s="91">
        <v>0</v>
      </c>
      <c r="Y137" s="96">
        <v>0</v>
      </c>
    </row>
    <row r="138" spans="1:25" outlineLevel="1" x14ac:dyDescent="0.3">
      <c r="A138" s="98" t="s">
        <v>128</v>
      </c>
      <c r="B138" s="91">
        <v>2718.2</v>
      </c>
      <c r="C138" s="91">
        <v>899.3</v>
      </c>
      <c r="D138" s="91">
        <v>0</v>
      </c>
      <c r="E138" s="91">
        <v>1486.1</v>
      </c>
      <c r="F138" s="42" t="s">
        <v>26</v>
      </c>
      <c r="G138" s="91">
        <v>1483.9</v>
      </c>
      <c r="H138" s="91">
        <v>0</v>
      </c>
      <c r="I138" s="91">
        <v>1234.3</v>
      </c>
      <c r="J138" s="91">
        <v>0</v>
      </c>
      <c r="K138" s="91">
        <v>0</v>
      </c>
      <c r="L138" s="91">
        <v>899.3</v>
      </c>
      <c r="M138" s="91">
        <v>0</v>
      </c>
      <c r="N138" s="91">
        <v>0</v>
      </c>
      <c r="O138" s="91">
        <v>0</v>
      </c>
      <c r="P138" s="91">
        <v>0</v>
      </c>
      <c r="Q138" s="91">
        <v>0</v>
      </c>
      <c r="R138" s="91">
        <v>0</v>
      </c>
      <c r="S138" s="91">
        <v>0</v>
      </c>
      <c r="T138" s="91">
        <v>1488.4</v>
      </c>
      <c r="U138" s="91">
        <v>-2.2999999999999998</v>
      </c>
      <c r="V138" s="91">
        <v>0</v>
      </c>
      <c r="W138" s="91">
        <v>0</v>
      </c>
      <c r="X138" s="91">
        <v>806.6</v>
      </c>
      <c r="Y138" s="96">
        <v>0</v>
      </c>
    </row>
    <row r="139" spans="1:25" outlineLevel="1" x14ac:dyDescent="0.3">
      <c r="A139" s="98" t="s">
        <v>129</v>
      </c>
      <c r="B139" s="91">
        <v>-184.1</v>
      </c>
      <c r="C139" s="91">
        <v>-151.1</v>
      </c>
      <c r="D139" s="91">
        <v>-156.5</v>
      </c>
      <c r="E139" s="91">
        <v>-251.8</v>
      </c>
      <c r="F139" s="42" t="s">
        <v>26</v>
      </c>
      <c r="G139" s="91">
        <v>-56</v>
      </c>
      <c r="H139" s="91">
        <v>-22.7</v>
      </c>
      <c r="I139" s="91">
        <v>-69.5</v>
      </c>
      <c r="J139" s="91">
        <v>-36</v>
      </c>
      <c r="K139" s="91">
        <v>-62.6</v>
      </c>
      <c r="L139" s="91">
        <v>-25.3</v>
      </c>
      <c r="M139" s="91">
        <v>-54.8</v>
      </c>
      <c r="N139" s="91">
        <v>-8.4</v>
      </c>
      <c r="O139" s="91">
        <v>-55.4</v>
      </c>
      <c r="P139" s="91">
        <v>-17.7</v>
      </c>
      <c r="Q139" s="91">
        <v>-79.8</v>
      </c>
      <c r="R139" s="91">
        <v>-3.5</v>
      </c>
      <c r="S139" s="91">
        <v>-78</v>
      </c>
      <c r="T139" s="91">
        <v>-38.299999999999997</v>
      </c>
      <c r="U139" s="91">
        <v>-70</v>
      </c>
      <c r="V139" s="91">
        <v>-65.5</v>
      </c>
      <c r="W139" s="91">
        <v>-72.900000000000006</v>
      </c>
      <c r="X139" s="91">
        <v>-67.2</v>
      </c>
      <c r="Y139" s="96">
        <v>-66.900000000000006</v>
      </c>
    </row>
    <row r="140" spans="1:25" outlineLevel="1" x14ac:dyDescent="0.3">
      <c r="A140" s="98" t="s">
        <v>130</v>
      </c>
      <c r="B140" s="91">
        <v>-57.9</v>
      </c>
      <c r="C140" s="91">
        <v>-44.8</v>
      </c>
      <c r="D140" s="91">
        <v>-42.5</v>
      </c>
      <c r="E140" s="91">
        <v>-79.5</v>
      </c>
      <c r="F140" s="42" t="s">
        <v>26</v>
      </c>
      <c r="G140" s="91">
        <v>-26.6</v>
      </c>
      <c r="H140" s="91">
        <v>-18.399999999999999</v>
      </c>
      <c r="I140" s="91">
        <v>-11.9</v>
      </c>
      <c r="J140" s="91">
        <v>-1</v>
      </c>
      <c r="K140" s="91">
        <v>-0.7</v>
      </c>
      <c r="L140" s="91">
        <v>-10.4</v>
      </c>
      <c r="M140" s="91">
        <v>-15.6</v>
      </c>
      <c r="N140" s="91">
        <v>-18.100000000000001</v>
      </c>
      <c r="O140" s="91">
        <v>-18.100000000000001</v>
      </c>
      <c r="P140" s="91">
        <v>-10.7</v>
      </c>
      <c r="Q140" s="91">
        <v>-6.6</v>
      </c>
      <c r="R140" s="91">
        <v>-7</v>
      </c>
      <c r="S140" s="91">
        <v>-14.8</v>
      </c>
      <c r="T140" s="91">
        <v>-18.5</v>
      </c>
      <c r="U140" s="91">
        <v>-23.2</v>
      </c>
      <c r="V140" s="91">
        <v>-23</v>
      </c>
      <c r="W140" s="91">
        <v>-17.3</v>
      </c>
      <c r="X140" s="91">
        <v>-13.3</v>
      </c>
      <c r="Y140" s="96">
        <v>-11.1</v>
      </c>
    </row>
    <row r="141" spans="1:25" outlineLevel="1" x14ac:dyDescent="0.3">
      <c r="A141" s="98" t="s">
        <v>131</v>
      </c>
      <c r="B141" s="91">
        <v>-43.7</v>
      </c>
      <c r="C141" s="91">
        <v>-39.799999999999997</v>
      </c>
      <c r="D141" s="91">
        <v>-24.1</v>
      </c>
      <c r="E141" s="91">
        <v>-54</v>
      </c>
      <c r="F141" s="42" t="s">
        <v>26</v>
      </c>
      <c r="G141" s="91">
        <v>-5.2</v>
      </c>
      <c r="H141" s="91">
        <v>-11.6</v>
      </c>
      <c r="I141" s="91">
        <v>-8</v>
      </c>
      <c r="J141" s="91">
        <v>-18.899999999999999</v>
      </c>
      <c r="K141" s="91">
        <v>-20.100000000000001</v>
      </c>
      <c r="L141" s="91">
        <v>-10.8</v>
      </c>
      <c r="M141" s="91">
        <v>-5.8</v>
      </c>
      <c r="N141" s="91">
        <v>-3.1</v>
      </c>
      <c r="O141" s="91">
        <v>-3.6</v>
      </c>
      <c r="P141" s="91">
        <v>-9.1999999999999993</v>
      </c>
      <c r="Q141" s="91">
        <v>-5.7</v>
      </c>
      <c r="R141" s="91">
        <v>-5.7</v>
      </c>
      <c r="S141" s="91">
        <v>-13.5</v>
      </c>
      <c r="T141" s="91">
        <v>-17</v>
      </c>
      <c r="U141" s="91">
        <v>-11.6</v>
      </c>
      <c r="V141" s="91">
        <v>-11.9</v>
      </c>
      <c r="W141" s="91">
        <v>-19.5</v>
      </c>
      <c r="X141" s="91">
        <v>-26.8</v>
      </c>
      <c r="Y141" s="96">
        <v>-30.5</v>
      </c>
    </row>
    <row r="142" spans="1:25" outlineLevel="1" x14ac:dyDescent="0.3">
      <c r="A142" s="98" t="s">
        <v>132</v>
      </c>
      <c r="B142" s="91">
        <v>-425</v>
      </c>
      <c r="C142" s="91">
        <v>-487.5</v>
      </c>
      <c r="D142" s="91">
        <v>-1005.7</v>
      </c>
      <c r="E142" s="91">
        <v>-1390.4</v>
      </c>
      <c r="F142" s="42" t="s">
        <v>26</v>
      </c>
      <c r="G142" s="91">
        <v>-212.5</v>
      </c>
      <c r="H142" s="91">
        <v>-70.8</v>
      </c>
      <c r="I142" s="91">
        <v>-70.8</v>
      </c>
      <c r="J142" s="91">
        <v>-70.8</v>
      </c>
      <c r="K142" s="91">
        <v>-112.5</v>
      </c>
      <c r="L142" s="91">
        <v>-112.5</v>
      </c>
      <c r="M142" s="91">
        <v>-112.5</v>
      </c>
      <c r="N142" s="91">
        <v>-150</v>
      </c>
      <c r="O142" s="91">
        <v>-171.1</v>
      </c>
      <c r="P142" s="91">
        <v>-171.1</v>
      </c>
      <c r="Q142" s="91">
        <v>-331.8</v>
      </c>
      <c r="R142" s="91">
        <v>-331.8</v>
      </c>
      <c r="S142" s="91">
        <v>-347.6</v>
      </c>
      <c r="T142" s="91">
        <v>-347.6</v>
      </c>
      <c r="U142" s="91">
        <v>-347.6</v>
      </c>
      <c r="V142" s="91">
        <v>-347.6</v>
      </c>
      <c r="W142" s="91">
        <v>-379.2</v>
      </c>
      <c r="X142" s="91">
        <v>-379.2</v>
      </c>
      <c r="Y142" s="96">
        <v>-379.2</v>
      </c>
    </row>
    <row r="143" spans="1:25" outlineLevel="1" x14ac:dyDescent="0.3">
      <c r="A143" s="98" t="s">
        <v>133</v>
      </c>
      <c r="B143" s="91">
        <v>0</v>
      </c>
      <c r="C143" s="91">
        <v>-8.6</v>
      </c>
      <c r="D143" s="91">
        <v>1.5</v>
      </c>
      <c r="E143" s="91">
        <v>-10.5</v>
      </c>
      <c r="F143" s="42" t="s">
        <v>26</v>
      </c>
      <c r="G143" s="91">
        <v>-7.1</v>
      </c>
      <c r="H143" s="91">
        <v>0</v>
      </c>
      <c r="I143" s="91">
        <v>7.1</v>
      </c>
      <c r="J143" s="91">
        <v>0</v>
      </c>
      <c r="K143" s="91">
        <v>-12.8</v>
      </c>
      <c r="L143" s="91">
        <v>0</v>
      </c>
      <c r="M143" s="91">
        <v>4.2</v>
      </c>
      <c r="N143" s="91">
        <v>0</v>
      </c>
      <c r="O143" s="91">
        <v>0</v>
      </c>
      <c r="P143" s="91">
        <v>0</v>
      </c>
      <c r="Q143" s="91">
        <v>-17</v>
      </c>
      <c r="R143" s="91">
        <v>18.5</v>
      </c>
      <c r="S143" s="91">
        <v>0</v>
      </c>
      <c r="T143" s="91">
        <v>0</v>
      </c>
      <c r="U143" s="91">
        <v>-33.049999999999997</v>
      </c>
      <c r="V143" s="91">
        <v>22.5</v>
      </c>
      <c r="W143" s="91">
        <v>0</v>
      </c>
      <c r="X143" s="91">
        <v>-12.2</v>
      </c>
      <c r="Y143" s="96">
        <v>-2.2000000000000002</v>
      </c>
    </row>
    <row r="144" spans="1:25" outlineLevel="1" x14ac:dyDescent="0.3">
      <c r="A144" s="101" t="s">
        <v>134</v>
      </c>
      <c r="B144" s="95">
        <v>-56.8</v>
      </c>
      <c r="C144" s="95">
        <v>0</v>
      </c>
      <c r="D144" s="95">
        <v>0</v>
      </c>
      <c r="E144" s="95">
        <v>0</v>
      </c>
      <c r="F144" s="42" t="s">
        <v>26</v>
      </c>
      <c r="G144" s="95">
        <v>0</v>
      </c>
      <c r="H144" s="95">
        <v>0</v>
      </c>
      <c r="I144" s="95">
        <v>-56.8</v>
      </c>
      <c r="J144" s="95">
        <v>0</v>
      </c>
      <c r="K144" s="95">
        <v>0</v>
      </c>
      <c r="L144" s="95">
        <v>0</v>
      </c>
      <c r="M144" s="95">
        <v>0</v>
      </c>
      <c r="N144" s="95">
        <v>0</v>
      </c>
      <c r="O144" s="95">
        <v>0</v>
      </c>
      <c r="P144" s="95">
        <v>0</v>
      </c>
      <c r="Q144" s="95">
        <v>0</v>
      </c>
      <c r="R144" s="95">
        <v>0</v>
      </c>
      <c r="S144" s="95">
        <v>0</v>
      </c>
      <c r="T144" s="95">
        <v>0</v>
      </c>
      <c r="U144" s="95">
        <v>0</v>
      </c>
      <c r="V144" s="95">
        <v>0</v>
      </c>
      <c r="W144" s="95">
        <v>0</v>
      </c>
      <c r="X144" s="95">
        <v>0</v>
      </c>
      <c r="Y144" s="94">
        <v>0</v>
      </c>
    </row>
    <row r="145" spans="1:25" outlineLevel="1" x14ac:dyDescent="0.3">
      <c r="A145" s="100" t="s">
        <v>135</v>
      </c>
      <c r="B145" s="93">
        <v>-119.3</v>
      </c>
      <c r="C145" s="93">
        <v>-1122.5999999999999</v>
      </c>
      <c r="D145" s="93">
        <v>-1828.3</v>
      </c>
      <c r="E145" s="93">
        <v>-1308.5</v>
      </c>
      <c r="F145" s="99" t="s">
        <v>26</v>
      </c>
      <c r="G145" s="93">
        <v>26.5</v>
      </c>
      <c r="H145" s="93">
        <v>-25</v>
      </c>
      <c r="I145" s="93">
        <v>411.8</v>
      </c>
      <c r="J145" s="93">
        <v>-532.6</v>
      </c>
      <c r="K145" s="93">
        <v>-723.4</v>
      </c>
      <c r="L145" s="93">
        <v>-35.1</v>
      </c>
      <c r="M145" s="93">
        <v>-184.5</v>
      </c>
      <c r="N145" s="93">
        <v>-179.6</v>
      </c>
      <c r="O145" s="93">
        <v>-248.2</v>
      </c>
      <c r="P145" s="93">
        <v>-209.7</v>
      </c>
      <c r="Q145" s="93">
        <v>-1040.9000000000001</v>
      </c>
      <c r="R145" s="93">
        <v>-329.5</v>
      </c>
      <c r="S145" s="93">
        <v>-453.9</v>
      </c>
      <c r="T145" s="93">
        <v>65.900000000000006</v>
      </c>
      <c r="U145" s="93">
        <v>-487.8</v>
      </c>
      <c r="V145" s="93">
        <v>-432.8</v>
      </c>
      <c r="W145" s="93">
        <v>-489</v>
      </c>
      <c r="X145" s="93">
        <v>308</v>
      </c>
      <c r="Y145" s="92">
        <v>-491.4</v>
      </c>
    </row>
    <row r="146" spans="1:25" ht="14.5" outlineLevel="1" x14ac:dyDescent="0.35">
      <c r="A146" s="98"/>
      <c r="B146" s="48" t="s">
        <v>26</v>
      </c>
      <c r="C146" s="48" t="s">
        <v>26</v>
      </c>
      <c r="D146" s="48" t="s">
        <v>26</v>
      </c>
      <c r="E146" s="48"/>
      <c r="F146" s="42" t="s">
        <v>26</v>
      </c>
      <c r="G146" s="91" t="s">
        <v>26</v>
      </c>
      <c r="H146" s="91" t="s">
        <v>26</v>
      </c>
      <c r="I146" s="91" t="s">
        <v>26</v>
      </c>
      <c r="J146" s="91" t="s">
        <v>26</v>
      </c>
      <c r="K146" s="91" t="s">
        <v>26</v>
      </c>
      <c r="L146" s="91" t="s">
        <v>26</v>
      </c>
      <c r="M146" s="91" t="s">
        <v>26</v>
      </c>
      <c r="N146" s="91" t="s">
        <v>26</v>
      </c>
      <c r="O146" s="91" t="s">
        <v>26</v>
      </c>
      <c r="P146" s="91" t="s">
        <v>26</v>
      </c>
      <c r="Q146" s="91" t="s">
        <v>26</v>
      </c>
      <c r="R146" s="48" t="s">
        <v>26</v>
      </c>
      <c r="S146" s="48" t="s">
        <v>26</v>
      </c>
      <c r="T146" s="48" t="s">
        <v>26</v>
      </c>
      <c r="U146" s="48"/>
      <c r="V146" s="48"/>
      <c r="W146" s="48"/>
      <c r="X146" s="48"/>
      <c r="Y146" s="47"/>
    </row>
    <row r="147" spans="1:25" outlineLevel="1" x14ac:dyDescent="0.3">
      <c r="A147" s="102" t="s">
        <v>136</v>
      </c>
      <c r="B147" s="104">
        <v>430.6</v>
      </c>
      <c r="C147" s="104">
        <v>1432.7</v>
      </c>
      <c r="D147" s="104">
        <v>784.6</v>
      </c>
      <c r="E147" s="104">
        <v>630.70000000000005</v>
      </c>
      <c r="F147" s="99" t="s">
        <v>26</v>
      </c>
      <c r="G147" s="104">
        <v>215</v>
      </c>
      <c r="H147" s="104">
        <v>-179.5</v>
      </c>
      <c r="I147" s="104">
        <v>676</v>
      </c>
      <c r="J147" s="104">
        <v>-281</v>
      </c>
      <c r="K147" s="104">
        <v>-144.69999999999999</v>
      </c>
      <c r="L147" s="104">
        <v>583.4</v>
      </c>
      <c r="M147" s="104">
        <v>446.6</v>
      </c>
      <c r="N147" s="104">
        <v>547.4</v>
      </c>
      <c r="O147" s="104">
        <v>845.2</v>
      </c>
      <c r="P147" s="104">
        <v>-649.1</v>
      </c>
      <c r="Q147" s="104">
        <v>819.6</v>
      </c>
      <c r="R147" s="104">
        <v>-231.1</v>
      </c>
      <c r="S147" s="104">
        <v>522.70000000000005</v>
      </c>
      <c r="T147" s="104">
        <v>-588.79999999999995</v>
      </c>
      <c r="U147" s="104">
        <v>668.9</v>
      </c>
      <c r="V147" s="104">
        <v>27.9</v>
      </c>
      <c r="W147" s="104">
        <v>-149.80000000000001</v>
      </c>
      <c r="X147" s="104">
        <v>25.1</v>
      </c>
      <c r="Y147" s="103">
        <v>863.5</v>
      </c>
    </row>
    <row r="148" spans="1:25" ht="14.5" outlineLevel="1" x14ac:dyDescent="0.35">
      <c r="A148" s="98"/>
      <c r="B148" s="48" t="s">
        <v>26</v>
      </c>
      <c r="C148" s="48" t="s">
        <v>26</v>
      </c>
      <c r="D148" s="48" t="s">
        <v>26</v>
      </c>
      <c r="E148" s="48"/>
      <c r="F148" s="42" t="s">
        <v>26</v>
      </c>
      <c r="G148" s="91" t="s">
        <v>26</v>
      </c>
      <c r="H148" s="91" t="s">
        <v>26</v>
      </c>
      <c r="I148" s="91" t="s">
        <v>26</v>
      </c>
      <c r="J148" s="91" t="s">
        <v>26</v>
      </c>
      <c r="K148" s="91" t="s">
        <v>26</v>
      </c>
      <c r="L148" s="91" t="s">
        <v>26</v>
      </c>
      <c r="M148" s="91" t="s">
        <v>26</v>
      </c>
      <c r="N148" s="91" t="s">
        <v>26</v>
      </c>
      <c r="O148" s="91" t="s">
        <v>26</v>
      </c>
      <c r="P148" s="91" t="s">
        <v>26</v>
      </c>
      <c r="Q148" s="91" t="s">
        <v>26</v>
      </c>
      <c r="R148" s="91" t="s">
        <v>26</v>
      </c>
      <c r="S148" s="91" t="s">
        <v>26</v>
      </c>
      <c r="T148" s="91" t="s">
        <v>26</v>
      </c>
      <c r="U148" s="91"/>
      <c r="V148" s="91"/>
      <c r="W148" s="91"/>
      <c r="X148" s="91"/>
      <c r="Y148" s="96"/>
    </row>
    <row r="149" spans="1:25" outlineLevel="1" x14ac:dyDescent="0.3">
      <c r="A149" s="98" t="s">
        <v>137</v>
      </c>
      <c r="B149" s="91">
        <v>107.1</v>
      </c>
      <c r="C149" s="91">
        <v>537.79999999999995</v>
      </c>
      <c r="D149" s="91">
        <v>1970.9</v>
      </c>
      <c r="E149" s="91">
        <v>2756</v>
      </c>
      <c r="F149" s="42" t="s">
        <v>26</v>
      </c>
      <c r="G149" s="91">
        <v>107.1</v>
      </c>
      <c r="H149" s="91">
        <v>322.8</v>
      </c>
      <c r="I149" s="91">
        <v>142.30000000000001</v>
      </c>
      <c r="J149" s="91">
        <v>818.5</v>
      </c>
      <c r="K149" s="91">
        <v>537.79999999999995</v>
      </c>
      <c r="L149" s="91">
        <v>392.3</v>
      </c>
      <c r="M149" s="91">
        <v>975.4</v>
      </c>
      <c r="N149" s="91">
        <v>1420.8</v>
      </c>
      <c r="O149" s="91">
        <v>1970.9</v>
      </c>
      <c r="P149" s="91">
        <v>2816.7</v>
      </c>
      <c r="Q149" s="91">
        <v>2153.6</v>
      </c>
      <c r="R149" s="91">
        <v>3042</v>
      </c>
      <c r="S149" s="91">
        <v>2756</v>
      </c>
      <c r="T149" s="91">
        <v>3280.2</v>
      </c>
      <c r="U149" s="91">
        <v>2688.8</v>
      </c>
      <c r="V149" s="91">
        <v>3375.2</v>
      </c>
      <c r="W149" s="91">
        <v>3388.4</v>
      </c>
      <c r="X149" s="91">
        <v>3215.3</v>
      </c>
      <c r="Y149" s="96">
        <v>3233.3</v>
      </c>
    </row>
    <row r="150" spans="1:25" outlineLevel="1" x14ac:dyDescent="0.3">
      <c r="A150" s="101" t="s">
        <v>411</v>
      </c>
      <c r="B150" s="95">
        <v>0.1</v>
      </c>
      <c r="C150" s="95">
        <v>0.4</v>
      </c>
      <c r="D150" s="95">
        <v>0.5</v>
      </c>
      <c r="E150" s="95">
        <v>1.7</v>
      </c>
      <c r="F150" s="42" t="s">
        <v>26</v>
      </c>
      <c r="G150" s="95">
        <v>0.7</v>
      </c>
      <c r="H150" s="95">
        <v>-1</v>
      </c>
      <c r="I150" s="95">
        <v>0.2</v>
      </c>
      <c r="J150" s="95">
        <v>0.3</v>
      </c>
      <c r="K150" s="95">
        <v>-0.8</v>
      </c>
      <c r="L150" s="95">
        <v>-0.3</v>
      </c>
      <c r="M150" s="95">
        <v>-1.2</v>
      </c>
      <c r="N150" s="95">
        <v>2.7</v>
      </c>
      <c r="O150" s="95">
        <v>0.6</v>
      </c>
      <c r="P150" s="95">
        <v>-14</v>
      </c>
      <c r="Q150" s="95">
        <v>68.7</v>
      </c>
      <c r="R150" s="95">
        <v>-54.9</v>
      </c>
      <c r="S150" s="95">
        <v>1.5</v>
      </c>
      <c r="T150" s="95">
        <v>-2.6</v>
      </c>
      <c r="U150" s="95">
        <v>17.399999999999999</v>
      </c>
      <c r="V150" s="95">
        <v>-14.7</v>
      </c>
      <c r="W150" s="95">
        <v>-23.4</v>
      </c>
      <c r="X150" s="95">
        <v>-7.1</v>
      </c>
      <c r="Y150" s="94">
        <v>50.5</v>
      </c>
    </row>
    <row r="151" spans="1:25" outlineLevel="1" x14ac:dyDescent="0.3">
      <c r="A151" s="100" t="s">
        <v>138</v>
      </c>
      <c r="B151" s="93">
        <v>537.79999999999995</v>
      </c>
      <c r="C151" s="93">
        <v>1970.9</v>
      </c>
      <c r="D151" s="93">
        <v>2756</v>
      </c>
      <c r="E151" s="93">
        <v>3388.4</v>
      </c>
      <c r="F151" s="99" t="s">
        <v>26</v>
      </c>
      <c r="G151" s="93">
        <v>322.8</v>
      </c>
      <c r="H151" s="93">
        <v>142.30000000000001</v>
      </c>
      <c r="I151" s="93">
        <v>818.5</v>
      </c>
      <c r="J151" s="93">
        <v>537.79999999999995</v>
      </c>
      <c r="K151" s="93">
        <v>392.3</v>
      </c>
      <c r="L151" s="93">
        <v>975.4</v>
      </c>
      <c r="M151" s="93">
        <v>1420.8</v>
      </c>
      <c r="N151" s="93">
        <v>1970.9</v>
      </c>
      <c r="O151" s="93">
        <v>2816.7</v>
      </c>
      <c r="P151" s="93">
        <v>2153.6</v>
      </c>
      <c r="Q151" s="93">
        <v>3042</v>
      </c>
      <c r="R151" s="93">
        <v>2756</v>
      </c>
      <c r="S151" s="93">
        <v>3280.2</v>
      </c>
      <c r="T151" s="93">
        <v>2688.8</v>
      </c>
      <c r="U151" s="93">
        <v>3375.2</v>
      </c>
      <c r="V151" s="93">
        <v>3388.4</v>
      </c>
      <c r="W151" s="93">
        <v>3215.3</v>
      </c>
      <c r="X151" s="93">
        <v>3233.3</v>
      </c>
      <c r="Y151" s="92">
        <v>4147.3999999999996</v>
      </c>
    </row>
    <row r="152" spans="1:25" ht="14.5" outlineLevel="1" x14ac:dyDescent="0.35">
      <c r="A152" s="98"/>
      <c r="B152" s="48" t="s">
        <v>26</v>
      </c>
      <c r="C152" s="48" t="s">
        <v>26</v>
      </c>
      <c r="D152" s="48" t="s">
        <v>26</v>
      </c>
      <c r="E152" s="48"/>
      <c r="F152" s="42" t="s">
        <v>26</v>
      </c>
      <c r="G152" s="91" t="s">
        <v>26</v>
      </c>
      <c r="H152" s="91" t="s">
        <v>26</v>
      </c>
      <c r="I152" s="91" t="s">
        <v>26</v>
      </c>
      <c r="J152" s="91" t="s">
        <v>26</v>
      </c>
      <c r="K152" s="91" t="s">
        <v>26</v>
      </c>
      <c r="L152" s="91" t="s">
        <v>26</v>
      </c>
      <c r="M152" s="91" t="s">
        <v>26</v>
      </c>
      <c r="N152" s="91" t="s">
        <v>26</v>
      </c>
      <c r="O152" s="91" t="s">
        <v>26</v>
      </c>
      <c r="P152" s="91" t="s">
        <v>26</v>
      </c>
      <c r="Q152" s="91" t="s">
        <v>26</v>
      </c>
      <c r="R152" s="48" t="s">
        <v>26</v>
      </c>
      <c r="S152" s="48" t="s">
        <v>26</v>
      </c>
      <c r="T152" s="48" t="s">
        <v>26</v>
      </c>
      <c r="U152" s="48"/>
      <c r="V152" s="48"/>
      <c r="W152" s="48"/>
      <c r="X152" s="48"/>
      <c r="Y152" s="47"/>
    </row>
    <row r="153" spans="1:25" ht="14.5" outlineLevel="1" x14ac:dyDescent="0.35">
      <c r="A153" s="102" t="s">
        <v>139</v>
      </c>
      <c r="B153" s="48" t="s">
        <v>26</v>
      </c>
      <c r="C153" s="48" t="s">
        <v>26</v>
      </c>
      <c r="D153" s="48" t="s">
        <v>26</v>
      </c>
      <c r="E153" s="48"/>
      <c r="F153" s="99" t="s">
        <v>26</v>
      </c>
      <c r="G153" s="91" t="s">
        <v>26</v>
      </c>
      <c r="H153" s="91" t="s">
        <v>26</v>
      </c>
      <c r="I153" s="91" t="s">
        <v>26</v>
      </c>
      <c r="J153" s="91" t="s">
        <v>26</v>
      </c>
      <c r="K153" s="91" t="s">
        <v>26</v>
      </c>
      <c r="L153" s="91" t="s">
        <v>26</v>
      </c>
      <c r="M153" s="91" t="s">
        <v>26</v>
      </c>
      <c r="N153" s="91" t="s">
        <v>26</v>
      </c>
      <c r="O153" s="91" t="s">
        <v>26</v>
      </c>
      <c r="P153" s="91" t="s">
        <v>26</v>
      </c>
      <c r="Q153" s="91" t="s">
        <v>26</v>
      </c>
      <c r="R153" s="91" t="s">
        <v>26</v>
      </c>
      <c r="S153" s="91" t="s">
        <v>26</v>
      </c>
      <c r="T153" s="91" t="s">
        <v>26</v>
      </c>
      <c r="U153" s="91"/>
      <c r="V153" s="91"/>
      <c r="W153" s="91"/>
      <c r="X153" s="91"/>
      <c r="Y153" s="96"/>
    </row>
    <row r="154" spans="1:25" outlineLevel="1" x14ac:dyDescent="0.3">
      <c r="A154" s="98" t="s">
        <v>140</v>
      </c>
      <c r="B154" s="91">
        <v>537.79999999999995</v>
      </c>
      <c r="C154" s="91">
        <v>1970.9</v>
      </c>
      <c r="D154" s="91">
        <v>2756</v>
      </c>
      <c r="E154" s="91">
        <v>3366.9</v>
      </c>
      <c r="F154" s="42" t="s">
        <v>26</v>
      </c>
      <c r="G154" s="91">
        <v>322.8</v>
      </c>
      <c r="H154" s="91">
        <v>142.30000000000001</v>
      </c>
      <c r="I154" s="91">
        <v>818.5</v>
      </c>
      <c r="J154" s="91">
        <v>537.79999999999995</v>
      </c>
      <c r="K154" s="91">
        <v>392.3</v>
      </c>
      <c r="L154" s="91">
        <v>975.4</v>
      </c>
      <c r="M154" s="91">
        <v>1420.8</v>
      </c>
      <c r="N154" s="91">
        <v>1970.9</v>
      </c>
      <c r="O154" s="91">
        <v>2816.7</v>
      </c>
      <c r="P154" s="91">
        <v>2153.6</v>
      </c>
      <c r="Q154" s="91">
        <v>3042</v>
      </c>
      <c r="R154" s="91">
        <v>2756</v>
      </c>
      <c r="S154" s="91">
        <v>3268.9</v>
      </c>
      <c r="T154" s="91">
        <v>2674.1000000000004</v>
      </c>
      <c r="U154" s="91">
        <v>3354</v>
      </c>
      <c r="V154" s="91">
        <v>3366.9</v>
      </c>
      <c r="W154" s="91">
        <v>3202.6</v>
      </c>
      <c r="X154" s="91">
        <v>3216.7</v>
      </c>
      <c r="Y154" s="96">
        <v>4125.1000000000004</v>
      </c>
    </row>
    <row r="155" spans="1:25" outlineLevel="1" x14ac:dyDescent="0.3">
      <c r="A155" s="101" t="s">
        <v>141</v>
      </c>
      <c r="B155" s="95">
        <v>0</v>
      </c>
      <c r="C155" s="95">
        <v>0</v>
      </c>
      <c r="D155" s="95">
        <v>0</v>
      </c>
      <c r="E155" s="95">
        <v>21.5</v>
      </c>
      <c r="F155" s="42" t="s">
        <v>26</v>
      </c>
      <c r="G155" s="95">
        <v>0</v>
      </c>
      <c r="H155" s="95">
        <v>0</v>
      </c>
      <c r="I155" s="95">
        <v>0</v>
      </c>
      <c r="J155" s="95">
        <v>0</v>
      </c>
      <c r="K155" s="95">
        <v>0</v>
      </c>
      <c r="L155" s="95">
        <v>0</v>
      </c>
      <c r="M155" s="95">
        <v>0</v>
      </c>
      <c r="N155" s="95">
        <v>0</v>
      </c>
      <c r="O155" s="95">
        <v>0</v>
      </c>
      <c r="P155" s="95">
        <v>0</v>
      </c>
      <c r="Q155" s="95">
        <v>0</v>
      </c>
      <c r="R155" s="95">
        <v>0</v>
      </c>
      <c r="S155" s="95">
        <v>11.3</v>
      </c>
      <c r="T155" s="95">
        <v>14.7</v>
      </c>
      <c r="U155" s="95">
        <v>21.2</v>
      </c>
      <c r="V155" s="95">
        <v>21.5</v>
      </c>
      <c r="W155" s="95">
        <v>12.7</v>
      </c>
      <c r="X155" s="95">
        <v>16.600000000000001</v>
      </c>
      <c r="Y155" s="94">
        <v>22.3</v>
      </c>
    </row>
    <row r="156" spans="1:25" outlineLevel="1" x14ac:dyDescent="0.3">
      <c r="A156" s="100" t="s">
        <v>138</v>
      </c>
      <c r="B156" s="93">
        <v>537.79999999999995</v>
      </c>
      <c r="C156" s="93">
        <v>1970.9</v>
      </c>
      <c r="D156" s="93">
        <v>2756</v>
      </c>
      <c r="E156" s="93">
        <v>3388.4</v>
      </c>
      <c r="F156" s="99" t="s">
        <v>26</v>
      </c>
      <c r="G156" s="93">
        <v>322.8</v>
      </c>
      <c r="H156" s="93">
        <v>142.30000000000001</v>
      </c>
      <c r="I156" s="93">
        <v>818.5</v>
      </c>
      <c r="J156" s="93">
        <v>537.79999999999995</v>
      </c>
      <c r="K156" s="93">
        <v>392.3</v>
      </c>
      <c r="L156" s="93">
        <v>975.4</v>
      </c>
      <c r="M156" s="93">
        <v>1420.8</v>
      </c>
      <c r="N156" s="93">
        <v>1970.9</v>
      </c>
      <c r="O156" s="93">
        <v>2816.7</v>
      </c>
      <c r="P156" s="93">
        <v>2153.6</v>
      </c>
      <c r="Q156" s="93">
        <v>3042</v>
      </c>
      <c r="R156" s="93">
        <v>2756</v>
      </c>
      <c r="S156" s="93">
        <v>3280.2</v>
      </c>
      <c r="T156" s="93">
        <v>2688.8</v>
      </c>
      <c r="U156" s="93">
        <v>3375.2</v>
      </c>
      <c r="V156" s="93">
        <v>3388.4</v>
      </c>
      <c r="W156" s="93">
        <v>3215.3</v>
      </c>
      <c r="X156" s="93">
        <v>3233.3</v>
      </c>
      <c r="Y156" s="92">
        <v>4147.3999999999996</v>
      </c>
    </row>
    <row r="157" spans="1:25" ht="14.5" outlineLevel="1" x14ac:dyDescent="0.35">
      <c r="A157" s="9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7"/>
    </row>
    <row r="158" spans="1:25" ht="14.5" x14ac:dyDescent="0.35">
      <c r="A158" s="74"/>
      <c r="B158" s="48" t="s">
        <v>26</v>
      </c>
      <c r="C158" s="48" t="s">
        <v>26</v>
      </c>
      <c r="D158" s="48" t="s">
        <v>26</v>
      </c>
      <c r="E158" s="48"/>
      <c r="F158" s="48" t="s">
        <v>26</v>
      </c>
      <c r="G158" s="48" t="s">
        <v>26</v>
      </c>
      <c r="H158" s="48" t="s">
        <v>26</v>
      </c>
      <c r="I158" s="48" t="s">
        <v>26</v>
      </c>
      <c r="J158" s="48" t="s">
        <v>26</v>
      </c>
      <c r="K158" s="48" t="s">
        <v>26</v>
      </c>
      <c r="L158" s="48" t="s">
        <v>26</v>
      </c>
      <c r="M158" s="48" t="s">
        <v>26</v>
      </c>
      <c r="N158" s="48" t="s">
        <v>26</v>
      </c>
      <c r="O158" s="48" t="s">
        <v>26</v>
      </c>
      <c r="P158" s="48" t="s">
        <v>26</v>
      </c>
      <c r="Q158" s="48" t="s">
        <v>26</v>
      </c>
      <c r="R158" s="48" t="s">
        <v>26</v>
      </c>
      <c r="S158" s="48" t="s">
        <v>26</v>
      </c>
      <c r="T158" s="48" t="s">
        <v>26</v>
      </c>
      <c r="U158" s="48"/>
      <c r="V158" s="48"/>
      <c r="W158" s="48"/>
      <c r="X158" s="48"/>
      <c r="Y158" s="47"/>
    </row>
    <row r="159" spans="1:25" ht="15.5" x14ac:dyDescent="0.35">
      <c r="A159" s="73" t="s">
        <v>142</v>
      </c>
      <c r="B159" s="48" t="s">
        <v>26</v>
      </c>
      <c r="C159" s="48" t="s">
        <v>26</v>
      </c>
      <c r="D159" s="48" t="s">
        <v>26</v>
      </c>
      <c r="E159" s="48"/>
      <c r="F159" s="48" t="s">
        <v>26</v>
      </c>
      <c r="G159" s="48" t="s">
        <v>26</v>
      </c>
      <c r="H159" s="48" t="s">
        <v>26</v>
      </c>
      <c r="I159" s="48" t="s">
        <v>26</v>
      </c>
      <c r="J159" s="48" t="s">
        <v>26</v>
      </c>
      <c r="K159" s="48" t="s">
        <v>26</v>
      </c>
      <c r="L159" s="48" t="s">
        <v>26</v>
      </c>
      <c r="M159" s="48" t="s">
        <v>26</v>
      </c>
      <c r="N159" s="48" t="s">
        <v>26</v>
      </c>
      <c r="O159" s="48" t="s">
        <v>26</v>
      </c>
      <c r="P159" s="48" t="s">
        <v>26</v>
      </c>
      <c r="Q159" s="48" t="s">
        <v>26</v>
      </c>
      <c r="R159" s="48" t="s">
        <v>26</v>
      </c>
      <c r="S159" s="48" t="s">
        <v>26</v>
      </c>
      <c r="T159" s="48" t="s">
        <v>26</v>
      </c>
      <c r="U159" s="48"/>
      <c r="V159" s="48"/>
      <c r="W159" s="48"/>
      <c r="X159" s="48"/>
      <c r="Y159" s="47"/>
    </row>
    <row r="160" spans="1:25" ht="14.5" outlineLevel="1" x14ac:dyDescent="0.35">
      <c r="A160" s="50" t="s">
        <v>143</v>
      </c>
      <c r="B160" s="48" t="s">
        <v>26</v>
      </c>
      <c r="C160" s="48" t="s">
        <v>26</v>
      </c>
      <c r="D160" s="48" t="s">
        <v>26</v>
      </c>
      <c r="E160" s="48"/>
      <c r="F160" s="48" t="s">
        <v>26</v>
      </c>
      <c r="G160" s="48" t="s">
        <v>26</v>
      </c>
      <c r="H160" s="48" t="s">
        <v>26</v>
      </c>
      <c r="I160" s="48" t="s">
        <v>26</v>
      </c>
      <c r="J160" s="48" t="s">
        <v>26</v>
      </c>
      <c r="K160" s="48" t="s">
        <v>26</v>
      </c>
      <c r="L160" s="48" t="s">
        <v>26</v>
      </c>
      <c r="M160" s="48" t="s">
        <v>26</v>
      </c>
      <c r="N160" s="48" t="s">
        <v>26</v>
      </c>
      <c r="O160" s="48" t="s">
        <v>26</v>
      </c>
      <c r="P160" s="48" t="s">
        <v>26</v>
      </c>
      <c r="Q160" s="48" t="s">
        <v>26</v>
      </c>
      <c r="R160" s="48" t="s">
        <v>26</v>
      </c>
      <c r="S160" s="48" t="s">
        <v>26</v>
      </c>
      <c r="T160" s="48" t="s">
        <v>26</v>
      </c>
      <c r="U160" s="48"/>
      <c r="V160" s="48"/>
      <c r="W160" s="48"/>
      <c r="X160" s="48"/>
      <c r="Y160" s="47"/>
    </row>
    <row r="161" spans="1:25" ht="14.5" outlineLevel="1" x14ac:dyDescent="0.35">
      <c r="A161" s="74"/>
      <c r="B161" s="48" t="s">
        <v>26</v>
      </c>
      <c r="C161" s="48" t="s">
        <v>26</v>
      </c>
      <c r="D161" s="48" t="s">
        <v>26</v>
      </c>
      <c r="E161" s="48"/>
      <c r="F161" s="48" t="s">
        <v>26</v>
      </c>
      <c r="G161" s="48" t="s">
        <v>26</v>
      </c>
      <c r="H161" s="48" t="s">
        <v>26</v>
      </c>
      <c r="I161" s="48" t="s">
        <v>26</v>
      </c>
      <c r="J161" s="48" t="s">
        <v>26</v>
      </c>
      <c r="K161" s="48" t="s">
        <v>26</v>
      </c>
      <c r="L161" s="48" t="s">
        <v>26</v>
      </c>
      <c r="M161" s="48" t="s">
        <v>26</v>
      </c>
      <c r="N161" s="48" t="s">
        <v>26</v>
      </c>
      <c r="O161" s="48" t="s">
        <v>26</v>
      </c>
      <c r="P161" s="48" t="s">
        <v>26</v>
      </c>
      <c r="Q161" s="48" t="s">
        <v>26</v>
      </c>
      <c r="R161" s="48" t="s">
        <v>26</v>
      </c>
      <c r="S161" s="48" t="s">
        <v>26</v>
      </c>
      <c r="T161" s="48" t="s">
        <v>26</v>
      </c>
      <c r="U161" s="48"/>
      <c r="V161" s="48"/>
      <c r="W161" s="48"/>
      <c r="X161" s="48"/>
      <c r="Y161" s="47"/>
    </row>
    <row r="162" spans="1:25" ht="14.5" x14ac:dyDescent="0.35">
      <c r="A162" s="74"/>
      <c r="B162" s="48" t="s">
        <v>26</v>
      </c>
      <c r="C162" s="48" t="s">
        <v>26</v>
      </c>
      <c r="D162" s="48" t="s">
        <v>26</v>
      </c>
      <c r="E162" s="48"/>
      <c r="F162" s="48" t="s">
        <v>26</v>
      </c>
      <c r="G162" s="48" t="s">
        <v>26</v>
      </c>
      <c r="H162" s="48" t="s">
        <v>26</v>
      </c>
      <c r="I162" s="48" t="s">
        <v>26</v>
      </c>
      <c r="J162" s="48" t="s">
        <v>26</v>
      </c>
      <c r="K162" s="48" t="s">
        <v>26</v>
      </c>
      <c r="L162" s="48" t="s">
        <v>26</v>
      </c>
      <c r="M162" s="48" t="s">
        <v>26</v>
      </c>
      <c r="N162" s="48" t="s">
        <v>26</v>
      </c>
      <c r="O162" s="48" t="s">
        <v>26</v>
      </c>
      <c r="P162" s="48" t="s">
        <v>26</v>
      </c>
      <c r="Q162" s="48" t="s">
        <v>26</v>
      </c>
      <c r="R162" s="48" t="s">
        <v>26</v>
      </c>
      <c r="S162" s="48" t="s">
        <v>26</v>
      </c>
      <c r="T162" s="48" t="s">
        <v>26</v>
      </c>
      <c r="U162" s="48"/>
      <c r="V162" s="48"/>
      <c r="W162" s="48"/>
      <c r="X162" s="48"/>
      <c r="Y162" s="47"/>
    </row>
    <row r="163" spans="1:25" ht="15.5" x14ac:dyDescent="0.35">
      <c r="A163" s="77" t="s">
        <v>412</v>
      </c>
      <c r="B163" s="48" t="s">
        <v>26</v>
      </c>
      <c r="C163" s="48" t="s">
        <v>26</v>
      </c>
      <c r="D163" s="48" t="s">
        <v>26</v>
      </c>
      <c r="E163" s="48"/>
      <c r="F163" s="48" t="s">
        <v>26</v>
      </c>
      <c r="G163" s="48" t="s">
        <v>26</v>
      </c>
      <c r="H163" s="48" t="s">
        <v>26</v>
      </c>
      <c r="I163" s="48" t="s">
        <v>26</v>
      </c>
      <c r="J163" s="48" t="s">
        <v>26</v>
      </c>
      <c r="K163" s="48" t="s">
        <v>26</v>
      </c>
      <c r="L163" s="48" t="s">
        <v>26</v>
      </c>
      <c r="M163" s="48" t="s">
        <v>26</v>
      </c>
      <c r="N163" s="48" t="s">
        <v>26</v>
      </c>
      <c r="O163" s="48" t="s">
        <v>26</v>
      </c>
      <c r="P163" s="48" t="s">
        <v>26</v>
      </c>
      <c r="Q163" s="48" t="s">
        <v>26</v>
      </c>
      <c r="R163" s="48" t="s">
        <v>26</v>
      </c>
      <c r="S163" s="48" t="s">
        <v>26</v>
      </c>
      <c r="T163" s="48" t="s">
        <v>26</v>
      </c>
      <c r="U163" s="48"/>
      <c r="V163" s="48"/>
      <c r="W163" s="48"/>
      <c r="X163" s="48"/>
      <c r="Y163" s="47"/>
    </row>
    <row r="164" spans="1:25" outlineLevel="1" x14ac:dyDescent="0.3">
      <c r="A164" s="97" t="s">
        <v>144</v>
      </c>
      <c r="B164" s="71" t="s">
        <v>6</v>
      </c>
      <c r="C164" s="71" t="s">
        <v>7</v>
      </c>
      <c r="D164" s="71" t="s">
        <v>8</v>
      </c>
      <c r="E164" s="71" t="s">
        <v>405</v>
      </c>
      <c r="F164" s="42"/>
      <c r="G164" s="71" t="s">
        <v>9</v>
      </c>
      <c r="H164" s="71" t="s">
        <v>10</v>
      </c>
      <c r="I164" s="71" t="s">
        <v>11</v>
      </c>
      <c r="J164" s="71" t="s">
        <v>12</v>
      </c>
      <c r="K164" s="71" t="s">
        <v>13</v>
      </c>
      <c r="L164" s="71" t="s">
        <v>14</v>
      </c>
      <c r="M164" s="71" t="s">
        <v>15</v>
      </c>
      <c r="N164" s="71" t="s">
        <v>16</v>
      </c>
      <c r="O164" s="71" t="s">
        <v>17</v>
      </c>
      <c r="P164" s="71" t="s">
        <v>18</v>
      </c>
      <c r="Q164" s="71" t="s">
        <v>19</v>
      </c>
      <c r="R164" s="71" t="s">
        <v>20</v>
      </c>
      <c r="S164" s="71" t="s">
        <v>21</v>
      </c>
      <c r="T164" s="71" t="s">
        <v>22</v>
      </c>
      <c r="U164" s="71" t="s">
        <v>402</v>
      </c>
      <c r="V164" s="71" t="s">
        <v>406</v>
      </c>
      <c r="W164" s="71" t="s">
        <v>409</v>
      </c>
      <c r="X164" s="71" t="s">
        <v>428</v>
      </c>
      <c r="Y164" s="70" t="s">
        <v>435</v>
      </c>
    </row>
    <row r="165" spans="1:25" outlineLevel="1" x14ac:dyDescent="0.3">
      <c r="A165" s="50"/>
      <c r="B165" s="52" t="s">
        <v>26</v>
      </c>
      <c r="C165" s="52" t="s">
        <v>26</v>
      </c>
      <c r="D165" s="52" t="s">
        <v>26</v>
      </c>
      <c r="E165" s="52"/>
      <c r="F165" s="42" t="s">
        <v>26</v>
      </c>
      <c r="G165" s="52" t="s">
        <v>26</v>
      </c>
      <c r="H165" s="52" t="s">
        <v>26</v>
      </c>
      <c r="I165" s="52" t="s">
        <v>26</v>
      </c>
      <c r="J165" s="52" t="s">
        <v>26</v>
      </c>
      <c r="K165" s="52" t="s">
        <v>26</v>
      </c>
      <c r="L165" s="52" t="s">
        <v>26</v>
      </c>
      <c r="M165" s="52" t="s">
        <v>26</v>
      </c>
      <c r="N165" s="52" t="s">
        <v>26</v>
      </c>
      <c r="O165" s="52" t="s">
        <v>26</v>
      </c>
      <c r="P165" s="52" t="s">
        <v>26</v>
      </c>
      <c r="Q165" s="52" t="s">
        <v>26</v>
      </c>
      <c r="R165" s="52" t="s">
        <v>26</v>
      </c>
      <c r="S165" s="52" t="s">
        <v>26</v>
      </c>
      <c r="T165" s="52" t="s">
        <v>26</v>
      </c>
      <c r="U165" s="52"/>
      <c r="V165" s="52"/>
      <c r="W165" s="52"/>
      <c r="X165" s="52"/>
      <c r="Y165" s="51"/>
    </row>
    <row r="166" spans="1:25" outlineLevel="1" x14ac:dyDescent="0.3">
      <c r="A166" s="50" t="s">
        <v>145</v>
      </c>
      <c r="B166" s="91">
        <v>2581.8000000000002</v>
      </c>
      <c r="C166" s="91">
        <v>4392.6000000000004</v>
      </c>
      <c r="D166" s="91">
        <v>8986.4</v>
      </c>
      <c r="E166" s="91">
        <v>11849.8</v>
      </c>
      <c r="F166" s="42" t="s">
        <v>26</v>
      </c>
      <c r="G166" s="91">
        <v>708.9</v>
      </c>
      <c r="H166" s="91">
        <v>539.6</v>
      </c>
      <c r="I166" s="91">
        <v>618.70000000000005</v>
      </c>
      <c r="J166" s="91">
        <v>714.5</v>
      </c>
      <c r="K166" s="91">
        <v>989.5</v>
      </c>
      <c r="L166" s="91">
        <v>995.3</v>
      </c>
      <c r="M166" s="91">
        <v>1208.5999999999999</v>
      </c>
      <c r="N166" s="91">
        <v>1199.2</v>
      </c>
      <c r="O166" s="91">
        <v>1553.9</v>
      </c>
      <c r="P166" s="91">
        <v>1363.8</v>
      </c>
      <c r="Q166" s="91">
        <v>3182.1</v>
      </c>
      <c r="R166" s="91">
        <v>2886.6</v>
      </c>
      <c r="S166" s="91">
        <v>2711.5</v>
      </c>
      <c r="T166" s="91">
        <v>2857.5</v>
      </c>
      <c r="U166" s="91">
        <v>3140.5</v>
      </c>
      <c r="V166" s="91">
        <v>3140.2</v>
      </c>
      <c r="W166" s="91">
        <v>2748.3</v>
      </c>
      <c r="X166" s="91">
        <v>3011.4</v>
      </c>
      <c r="Y166" s="96">
        <v>2548</v>
      </c>
    </row>
    <row r="167" spans="1:25" outlineLevel="1" x14ac:dyDescent="0.3">
      <c r="A167" s="50" t="s">
        <v>146</v>
      </c>
      <c r="B167" s="91">
        <v>270.39999999999998</v>
      </c>
      <c r="C167" s="91">
        <v>1233.3</v>
      </c>
      <c r="D167" s="91">
        <v>3898.9</v>
      </c>
      <c r="E167" s="91">
        <v>1714.5</v>
      </c>
      <c r="F167" s="42" t="s">
        <v>26</v>
      </c>
      <c r="G167" s="91">
        <v>66.2</v>
      </c>
      <c r="H167" s="91">
        <v>40.700000000000003</v>
      </c>
      <c r="I167" s="91">
        <v>52.1</v>
      </c>
      <c r="J167" s="91">
        <v>111.4</v>
      </c>
      <c r="K167" s="91">
        <v>139.19999999999999</v>
      </c>
      <c r="L167" s="91">
        <v>129.80000000000001</v>
      </c>
      <c r="M167" s="91">
        <v>345.8</v>
      </c>
      <c r="N167" s="91">
        <v>618.4</v>
      </c>
      <c r="O167" s="91">
        <v>693.1</v>
      </c>
      <c r="P167" s="91">
        <v>626.29999999999995</v>
      </c>
      <c r="Q167" s="91">
        <v>1665.9</v>
      </c>
      <c r="R167" s="91">
        <v>913.5</v>
      </c>
      <c r="S167" s="91">
        <v>581.9</v>
      </c>
      <c r="T167" s="91">
        <v>398.5</v>
      </c>
      <c r="U167" s="91">
        <v>336.3</v>
      </c>
      <c r="V167" s="91">
        <v>397.9</v>
      </c>
      <c r="W167" s="91">
        <v>301.2</v>
      </c>
      <c r="X167" s="91">
        <v>326.5</v>
      </c>
      <c r="Y167" s="96">
        <v>271</v>
      </c>
    </row>
    <row r="168" spans="1:25" outlineLevel="1" x14ac:dyDescent="0.3">
      <c r="A168" s="85" t="s">
        <v>147</v>
      </c>
      <c r="B168" s="95">
        <v>16</v>
      </c>
      <c r="C168" s="95">
        <v>14.1</v>
      </c>
      <c r="D168" s="95">
        <v>10.9</v>
      </c>
      <c r="E168" s="95">
        <v>15.7</v>
      </c>
      <c r="F168" s="42" t="s">
        <v>26</v>
      </c>
      <c r="G168" s="95">
        <v>4</v>
      </c>
      <c r="H168" s="95">
        <v>3.9</v>
      </c>
      <c r="I168" s="95">
        <v>4</v>
      </c>
      <c r="J168" s="95">
        <v>4.2</v>
      </c>
      <c r="K168" s="95">
        <v>4</v>
      </c>
      <c r="L168" s="95">
        <v>3.1</v>
      </c>
      <c r="M168" s="95">
        <v>3.8</v>
      </c>
      <c r="N168" s="95">
        <v>3.2</v>
      </c>
      <c r="O168" s="95">
        <v>2.8</v>
      </c>
      <c r="P168" s="95">
        <v>1.6</v>
      </c>
      <c r="Q168" s="95">
        <v>3</v>
      </c>
      <c r="R168" s="95">
        <v>3.6</v>
      </c>
      <c r="S168" s="95">
        <v>4.9000000000000004</v>
      </c>
      <c r="T168" s="95">
        <v>3.9</v>
      </c>
      <c r="U168" s="95">
        <v>3.3</v>
      </c>
      <c r="V168" s="95">
        <v>3.7</v>
      </c>
      <c r="W168" s="95">
        <v>3.2</v>
      </c>
      <c r="X168" s="95">
        <v>4.0999999999999996</v>
      </c>
      <c r="Y168" s="94">
        <v>3.3</v>
      </c>
    </row>
    <row r="169" spans="1:25" outlineLevel="1" x14ac:dyDescent="0.3">
      <c r="A169" s="75" t="s">
        <v>148</v>
      </c>
      <c r="B169" s="93">
        <v>2868.2</v>
      </c>
      <c r="C169" s="93">
        <v>5640</v>
      </c>
      <c r="D169" s="93">
        <v>12896.2</v>
      </c>
      <c r="E169" s="93">
        <v>13580</v>
      </c>
      <c r="F169" s="42" t="s">
        <v>26</v>
      </c>
      <c r="G169" s="93">
        <v>779.1</v>
      </c>
      <c r="H169" s="93">
        <v>584.20000000000005</v>
      </c>
      <c r="I169" s="93">
        <v>674.8</v>
      </c>
      <c r="J169" s="93">
        <v>830.1</v>
      </c>
      <c r="K169" s="93">
        <v>1132.7</v>
      </c>
      <c r="L169" s="93">
        <v>1128.2</v>
      </c>
      <c r="M169" s="93">
        <v>1558.2</v>
      </c>
      <c r="N169" s="93">
        <v>1820.9</v>
      </c>
      <c r="O169" s="93">
        <v>2249.8000000000002</v>
      </c>
      <c r="P169" s="93">
        <v>1991.7</v>
      </c>
      <c r="Q169" s="93">
        <v>4851</v>
      </c>
      <c r="R169" s="93">
        <v>3803.7</v>
      </c>
      <c r="S169" s="93">
        <v>3298.2</v>
      </c>
      <c r="T169" s="93">
        <v>3259.9</v>
      </c>
      <c r="U169" s="93">
        <v>3480.1</v>
      </c>
      <c r="V169" s="93">
        <v>3541.8</v>
      </c>
      <c r="W169" s="93">
        <v>3052.7</v>
      </c>
      <c r="X169" s="93">
        <v>3342</v>
      </c>
      <c r="Y169" s="92">
        <v>2822.4</v>
      </c>
    </row>
    <row r="170" spans="1:25" ht="14.5" outlineLevel="1" x14ac:dyDescent="0.35">
      <c r="A170" s="50" t="s">
        <v>149</v>
      </c>
      <c r="B170" s="45">
        <v>64549</v>
      </c>
      <c r="C170" s="45">
        <v>63447</v>
      </c>
      <c r="D170" s="45">
        <v>91816</v>
      </c>
      <c r="E170" s="45">
        <v>145187.29999999999</v>
      </c>
      <c r="F170" s="48" t="s">
        <v>26</v>
      </c>
      <c r="G170" s="45">
        <v>15858</v>
      </c>
      <c r="H170" s="45">
        <v>18037</v>
      </c>
      <c r="I170" s="45">
        <v>14489</v>
      </c>
      <c r="J170" s="45">
        <v>16165</v>
      </c>
      <c r="K170" s="45">
        <v>16469</v>
      </c>
      <c r="L170" s="45">
        <v>14871</v>
      </c>
      <c r="M170" s="45">
        <v>16892</v>
      </c>
      <c r="N170" s="45">
        <v>15216</v>
      </c>
      <c r="O170" s="45">
        <v>15403</v>
      </c>
      <c r="P170" s="45">
        <v>11604</v>
      </c>
      <c r="Q170" s="45">
        <v>31484</v>
      </c>
      <c r="R170" s="45">
        <v>33326</v>
      </c>
      <c r="S170" s="45">
        <v>34567</v>
      </c>
      <c r="T170" s="45">
        <v>37212</v>
      </c>
      <c r="U170" s="45">
        <v>35839</v>
      </c>
      <c r="V170" s="45">
        <v>37569.699999999997</v>
      </c>
      <c r="W170" s="45">
        <v>33167.9</v>
      </c>
      <c r="X170" s="45">
        <v>36231.699999999997</v>
      </c>
      <c r="Y170" s="44">
        <v>31736.400000000001</v>
      </c>
    </row>
    <row r="171" spans="1:25" ht="14.5" outlineLevel="1" x14ac:dyDescent="0.35">
      <c r="A171" s="50" t="s">
        <v>150</v>
      </c>
      <c r="B171" s="45">
        <v>12384</v>
      </c>
      <c r="C171" s="45">
        <v>13935</v>
      </c>
      <c r="D171" s="45">
        <v>20164</v>
      </c>
      <c r="E171" s="45">
        <v>23073.3</v>
      </c>
      <c r="F171" s="48" t="s">
        <v>26</v>
      </c>
      <c r="G171" s="45">
        <v>3026</v>
      </c>
      <c r="H171" s="45">
        <v>3073</v>
      </c>
      <c r="I171" s="45">
        <v>2779</v>
      </c>
      <c r="J171" s="45">
        <v>3507</v>
      </c>
      <c r="K171" s="45">
        <v>3620</v>
      </c>
      <c r="L171" s="45">
        <v>2879</v>
      </c>
      <c r="M171" s="45">
        <v>3787</v>
      </c>
      <c r="N171" s="45">
        <v>3649</v>
      </c>
      <c r="O171" s="45">
        <v>4053</v>
      </c>
      <c r="P171" s="45">
        <v>4105</v>
      </c>
      <c r="Q171" s="45">
        <v>5931</v>
      </c>
      <c r="R171" s="45">
        <v>6074</v>
      </c>
      <c r="S171" s="45">
        <v>5896</v>
      </c>
      <c r="T171" s="45">
        <v>6233</v>
      </c>
      <c r="U171" s="45">
        <v>5563</v>
      </c>
      <c r="V171" s="45">
        <v>5382</v>
      </c>
      <c r="W171" s="45">
        <v>5864.2</v>
      </c>
      <c r="X171" s="45">
        <v>5706.8</v>
      </c>
      <c r="Y171" s="44">
        <v>4265.2</v>
      </c>
    </row>
    <row r="172" spans="1:25" ht="14.5" outlineLevel="1" x14ac:dyDescent="0.35">
      <c r="A172" s="50"/>
      <c r="B172" s="91" t="s">
        <v>26</v>
      </c>
      <c r="C172" s="91" t="s">
        <v>26</v>
      </c>
      <c r="D172" s="91" t="s">
        <v>26</v>
      </c>
      <c r="E172" s="91"/>
      <c r="F172" s="48" t="s">
        <v>26</v>
      </c>
      <c r="G172" s="91" t="s">
        <v>26</v>
      </c>
      <c r="H172" s="91" t="s">
        <v>26</v>
      </c>
      <c r="I172" s="91" t="s">
        <v>26</v>
      </c>
      <c r="J172" s="91" t="s">
        <v>26</v>
      </c>
      <c r="K172" s="91" t="s">
        <v>26</v>
      </c>
      <c r="L172" s="91" t="s">
        <v>26</v>
      </c>
      <c r="M172" s="91" t="s">
        <v>26</v>
      </c>
      <c r="N172" s="91" t="s">
        <v>26</v>
      </c>
      <c r="O172" s="91" t="s">
        <v>26</v>
      </c>
      <c r="P172" s="91" t="s">
        <v>26</v>
      </c>
      <c r="Q172" s="91" t="s">
        <v>26</v>
      </c>
      <c r="R172" s="91" t="s">
        <v>26</v>
      </c>
      <c r="S172" s="91" t="s">
        <v>26</v>
      </c>
      <c r="T172" s="91" t="s">
        <v>26</v>
      </c>
      <c r="U172" s="91"/>
      <c r="V172" s="91"/>
      <c r="W172" s="91"/>
      <c r="X172" s="91"/>
      <c r="Y172" s="96"/>
    </row>
    <row r="173" spans="1:25" ht="14.5" outlineLevel="1" x14ac:dyDescent="0.35">
      <c r="A173" s="97" t="s">
        <v>431</v>
      </c>
      <c r="B173" s="95" t="s">
        <v>26</v>
      </c>
      <c r="C173" s="95" t="s">
        <v>26</v>
      </c>
      <c r="D173" s="95" t="s">
        <v>26</v>
      </c>
      <c r="E173" s="95"/>
      <c r="F173" s="48" t="s">
        <v>26</v>
      </c>
      <c r="G173" s="95" t="s">
        <v>26</v>
      </c>
      <c r="H173" s="95" t="s">
        <v>26</v>
      </c>
      <c r="I173" s="95" t="s">
        <v>26</v>
      </c>
      <c r="J173" s="95" t="s">
        <v>26</v>
      </c>
      <c r="K173" s="95" t="s">
        <v>26</v>
      </c>
      <c r="L173" s="95" t="s">
        <v>26</v>
      </c>
      <c r="M173" s="95" t="s">
        <v>26</v>
      </c>
      <c r="N173" s="95" t="s">
        <v>26</v>
      </c>
      <c r="O173" s="95" t="s">
        <v>26</v>
      </c>
      <c r="P173" s="95" t="s">
        <v>26</v>
      </c>
      <c r="Q173" s="95" t="s">
        <v>26</v>
      </c>
      <c r="R173" s="95" t="s">
        <v>26</v>
      </c>
      <c r="S173" s="95" t="s">
        <v>26</v>
      </c>
      <c r="T173" s="95" t="s">
        <v>26</v>
      </c>
      <c r="U173" s="95"/>
      <c r="V173" s="95"/>
      <c r="W173" s="95"/>
      <c r="X173" s="95"/>
      <c r="Y173" s="94"/>
    </row>
    <row r="174" spans="1:25" ht="14.5" outlineLevel="1" x14ac:dyDescent="0.35">
      <c r="A174" s="50"/>
      <c r="B174" s="91" t="s">
        <v>26</v>
      </c>
      <c r="C174" s="91" t="s">
        <v>26</v>
      </c>
      <c r="D174" s="91" t="s">
        <v>26</v>
      </c>
      <c r="E174" s="91"/>
      <c r="F174" s="48" t="s">
        <v>26</v>
      </c>
      <c r="G174" s="91" t="s">
        <v>26</v>
      </c>
      <c r="H174" s="91" t="s">
        <v>26</v>
      </c>
      <c r="I174" s="91" t="s">
        <v>26</v>
      </c>
      <c r="J174" s="91" t="s">
        <v>26</v>
      </c>
      <c r="K174" s="91" t="s">
        <v>26</v>
      </c>
      <c r="L174" s="91" t="s">
        <v>26</v>
      </c>
      <c r="M174" s="91" t="s">
        <v>26</v>
      </c>
      <c r="N174" s="91" t="s">
        <v>26</v>
      </c>
      <c r="O174" s="91" t="s">
        <v>26</v>
      </c>
      <c r="P174" s="91" t="s">
        <v>26</v>
      </c>
      <c r="Q174" s="91" t="s">
        <v>26</v>
      </c>
      <c r="R174" s="91" t="s">
        <v>26</v>
      </c>
      <c r="S174" s="91" t="s">
        <v>26</v>
      </c>
      <c r="T174" s="91" t="s">
        <v>26</v>
      </c>
      <c r="U174" s="91"/>
      <c r="V174" s="91"/>
      <c r="W174" s="91"/>
      <c r="X174" s="91"/>
      <c r="Y174" s="96"/>
    </row>
    <row r="175" spans="1:25" ht="14.5" outlineLevel="1" x14ac:dyDescent="0.35">
      <c r="A175" s="50" t="s">
        <v>151</v>
      </c>
      <c r="B175" s="91">
        <v>55.3</v>
      </c>
      <c r="C175" s="91">
        <v>-19.399999999999999</v>
      </c>
      <c r="D175" s="91">
        <v>27</v>
      </c>
      <c r="E175" s="91">
        <v>0</v>
      </c>
      <c r="F175" s="48" t="s">
        <v>26</v>
      </c>
      <c r="G175" s="91">
        <v>14.5</v>
      </c>
      <c r="H175" s="91">
        <v>55.9</v>
      </c>
      <c r="I175" s="91">
        <v>-7.5</v>
      </c>
      <c r="J175" s="91">
        <v>-7.6</v>
      </c>
      <c r="K175" s="91">
        <v>-3</v>
      </c>
      <c r="L175" s="91">
        <v>-3</v>
      </c>
      <c r="M175" s="91">
        <v>-6.6</v>
      </c>
      <c r="N175" s="91">
        <v>-6.6</v>
      </c>
      <c r="O175" s="91">
        <v>-2.2999999999999998</v>
      </c>
      <c r="P175" s="91">
        <v>28.7</v>
      </c>
      <c r="Q175" s="91">
        <v>-5.0999999999999996</v>
      </c>
      <c r="R175" s="91">
        <v>5.7</v>
      </c>
      <c r="S175" s="91">
        <v>0</v>
      </c>
      <c r="T175" s="91">
        <v>0</v>
      </c>
      <c r="U175" s="91">
        <v>0</v>
      </c>
      <c r="V175" s="91">
        <v>0</v>
      </c>
      <c r="W175" s="91">
        <v>0.3</v>
      </c>
      <c r="X175" s="91">
        <v>0</v>
      </c>
      <c r="Y175" s="96">
        <v>-1.1251530000000029E-2</v>
      </c>
    </row>
    <row r="176" spans="1:25" ht="14.5" outlineLevel="1" x14ac:dyDescent="0.35">
      <c r="A176" s="50" t="s">
        <v>152</v>
      </c>
      <c r="B176" s="91">
        <v>-1.7</v>
      </c>
      <c r="C176" s="91">
        <v>-5.4</v>
      </c>
      <c r="D176" s="91">
        <v>9</v>
      </c>
      <c r="E176" s="91">
        <v>0.2</v>
      </c>
      <c r="F176" s="48" t="s">
        <v>26</v>
      </c>
      <c r="G176" s="91">
        <v>68.400000000000006</v>
      </c>
      <c r="H176" s="91">
        <v>-70.8</v>
      </c>
      <c r="I176" s="91">
        <v>-1.1000000000000001</v>
      </c>
      <c r="J176" s="91">
        <v>1.7</v>
      </c>
      <c r="K176" s="91">
        <v>-2.2999999999999998</v>
      </c>
      <c r="L176" s="91">
        <v>-10.7</v>
      </c>
      <c r="M176" s="91">
        <v>4.0999999999999996</v>
      </c>
      <c r="N176" s="91">
        <v>3.4</v>
      </c>
      <c r="O176" s="91">
        <v>38.4</v>
      </c>
      <c r="P176" s="91">
        <v>-28.7</v>
      </c>
      <c r="Q176" s="91">
        <v>-5.2</v>
      </c>
      <c r="R176" s="91">
        <v>4.4000000000000004</v>
      </c>
      <c r="S176" s="91">
        <v>-1.1000000000000001</v>
      </c>
      <c r="T176" s="91">
        <v>-0.5</v>
      </c>
      <c r="U176" s="91">
        <v>2.6</v>
      </c>
      <c r="V176" s="91">
        <v>-0.8</v>
      </c>
      <c r="W176" s="91">
        <v>-0.1</v>
      </c>
      <c r="X176" s="91">
        <v>-0.1</v>
      </c>
      <c r="Y176" s="96">
        <v>-0.8</v>
      </c>
    </row>
    <row r="177" spans="1:25" ht="14.5" outlineLevel="1" x14ac:dyDescent="0.35">
      <c r="A177" s="50" t="s">
        <v>153</v>
      </c>
      <c r="B177" s="91">
        <v>5.4</v>
      </c>
      <c r="C177" s="91">
        <v>0</v>
      </c>
      <c r="D177" s="91">
        <v>11</v>
      </c>
      <c r="E177" s="91">
        <v>0</v>
      </c>
      <c r="F177" s="48" t="s">
        <v>26</v>
      </c>
      <c r="G177" s="91">
        <v>0</v>
      </c>
      <c r="H177" s="91">
        <v>5.4</v>
      </c>
      <c r="I177" s="91">
        <v>0</v>
      </c>
      <c r="J177" s="91">
        <v>0</v>
      </c>
      <c r="K177" s="91">
        <v>0</v>
      </c>
      <c r="L177" s="91">
        <v>0</v>
      </c>
      <c r="M177" s="91">
        <v>0</v>
      </c>
      <c r="N177" s="91">
        <v>0</v>
      </c>
      <c r="O177" s="91">
        <v>0</v>
      </c>
      <c r="P177" s="91">
        <v>11</v>
      </c>
      <c r="Q177" s="91">
        <v>0</v>
      </c>
      <c r="R177" s="91">
        <v>0</v>
      </c>
      <c r="S177" s="91">
        <v>0</v>
      </c>
      <c r="T177" s="91">
        <v>0</v>
      </c>
      <c r="U177" s="91">
        <v>0</v>
      </c>
      <c r="V177" s="91">
        <v>0</v>
      </c>
      <c r="W177" s="91">
        <v>0</v>
      </c>
      <c r="X177" s="91">
        <v>0</v>
      </c>
      <c r="Y177" s="96">
        <v>0</v>
      </c>
    </row>
    <row r="178" spans="1:25" ht="14.5" outlineLevel="1" x14ac:dyDescent="0.35">
      <c r="A178" s="85" t="s">
        <v>27</v>
      </c>
      <c r="B178" s="95">
        <v>52.1</v>
      </c>
      <c r="C178" s="95">
        <v>53.6</v>
      </c>
      <c r="D178" s="95">
        <v>66.7</v>
      </c>
      <c r="E178" s="95">
        <v>89.7</v>
      </c>
      <c r="F178" s="48" t="s">
        <v>26</v>
      </c>
      <c r="G178" s="95">
        <v>10.1</v>
      </c>
      <c r="H178" s="95">
        <v>15</v>
      </c>
      <c r="I178" s="95">
        <v>17.600000000000001</v>
      </c>
      <c r="J178" s="95">
        <v>9.3000000000000007</v>
      </c>
      <c r="K178" s="95">
        <v>5.9</v>
      </c>
      <c r="L178" s="95">
        <v>9.3000000000000007</v>
      </c>
      <c r="M178" s="95">
        <v>7</v>
      </c>
      <c r="N178" s="95">
        <v>31.4</v>
      </c>
      <c r="O178" s="95">
        <v>5.3</v>
      </c>
      <c r="P178" s="95">
        <v>23.7</v>
      </c>
      <c r="Q178" s="95">
        <v>25.6</v>
      </c>
      <c r="R178" s="95">
        <v>12</v>
      </c>
      <c r="S178" s="95">
        <v>13.2</v>
      </c>
      <c r="T178" s="95">
        <v>31.2</v>
      </c>
      <c r="U178" s="95">
        <v>30.2</v>
      </c>
      <c r="V178" s="95">
        <v>15.1</v>
      </c>
      <c r="W178" s="95">
        <v>24.7</v>
      </c>
      <c r="X178" s="95">
        <v>34.6</v>
      </c>
      <c r="Y178" s="94">
        <v>36</v>
      </c>
    </row>
    <row r="179" spans="1:25" ht="14.5" outlineLevel="1" x14ac:dyDescent="0.35">
      <c r="A179" s="75" t="s">
        <v>154</v>
      </c>
      <c r="B179" s="93">
        <v>111.1</v>
      </c>
      <c r="C179" s="93">
        <v>28.8</v>
      </c>
      <c r="D179" s="93">
        <v>113.7</v>
      </c>
      <c r="E179" s="93">
        <v>89.9</v>
      </c>
      <c r="F179" s="48" t="s">
        <v>26</v>
      </c>
      <c r="G179" s="93">
        <v>93</v>
      </c>
      <c r="H179" s="93">
        <v>5.6</v>
      </c>
      <c r="I179" s="93">
        <v>9.1</v>
      </c>
      <c r="J179" s="93">
        <v>3.4</v>
      </c>
      <c r="K179" s="93">
        <v>0.5</v>
      </c>
      <c r="L179" s="93">
        <v>-4.4000000000000004</v>
      </c>
      <c r="M179" s="93">
        <v>4.4000000000000004</v>
      </c>
      <c r="N179" s="93">
        <v>28.2</v>
      </c>
      <c r="O179" s="93">
        <v>41.5</v>
      </c>
      <c r="P179" s="93">
        <v>34.700000000000003</v>
      </c>
      <c r="Q179" s="93">
        <v>15.4</v>
      </c>
      <c r="R179" s="93">
        <v>22.2</v>
      </c>
      <c r="S179" s="93">
        <v>12.1</v>
      </c>
      <c r="T179" s="93">
        <v>30.7</v>
      </c>
      <c r="U179" s="93">
        <v>32.799999999999997</v>
      </c>
      <c r="V179" s="93">
        <v>14.3</v>
      </c>
      <c r="W179" s="93">
        <v>24.9</v>
      </c>
      <c r="X179" s="93">
        <v>34.5</v>
      </c>
      <c r="Y179" s="92">
        <v>35.200000000000003</v>
      </c>
    </row>
    <row r="180" spans="1:25" ht="14.5" x14ac:dyDescent="0.35">
      <c r="A180" s="74"/>
      <c r="B180" s="48" t="s">
        <v>26</v>
      </c>
      <c r="C180" s="48"/>
      <c r="D180" s="48"/>
      <c r="E180" s="48"/>
      <c r="F180" s="48"/>
      <c r="G180" s="48"/>
      <c r="H180" s="48"/>
      <c r="I180" s="48"/>
      <c r="J180" s="48"/>
      <c r="K180" s="48"/>
      <c r="L180" s="48"/>
      <c r="M180" s="48"/>
      <c r="N180" s="48"/>
      <c r="O180" s="48"/>
      <c r="P180" s="48"/>
      <c r="Q180" s="48"/>
      <c r="R180" s="48"/>
      <c r="S180" s="48"/>
      <c r="T180" s="48"/>
      <c r="U180" s="48"/>
      <c r="V180" s="48"/>
      <c r="W180" s="48"/>
      <c r="X180" s="48"/>
      <c r="Y180" s="47"/>
    </row>
    <row r="181" spans="1:25" ht="15.5" x14ac:dyDescent="0.35">
      <c r="A181" s="77" t="s">
        <v>413</v>
      </c>
      <c r="B181" s="48" t="s">
        <v>26</v>
      </c>
      <c r="C181" s="48" t="s">
        <v>26</v>
      </c>
      <c r="D181" s="48" t="s">
        <v>26</v>
      </c>
      <c r="E181" s="48"/>
      <c r="F181" s="48" t="s">
        <v>26</v>
      </c>
      <c r="G181" s="48" t="s">
        <v>26</v>
      </c>
      <c r="H181" s="48"/>
      <c r="I181" s="48" t="s">
        <v>26</v>
      </c>
      <c r="J181" s="48" t="s">
        <v>26</v>
      </c>
      <c r="K181" s="48" t="s">
        <v>26</v>
      </c>
      <c r="L181" s="48" t="s">
        <v>26</v>
      </c>
      <c r="M181" s="48" t="s">
        <v>26</v>
      </c>
      <c r="N181" s="48" t="s">
        <v>26</v>
      </c>
      <c r="O181" s="48" t="s">
        <v>26</v>
      </c>
      <c r="P181" s="48" t="s">
        <v>26</v>
      </c>
      <c r="Q181" s="48" t="s">
        <v>26</v>
      </c>
      <c r="R181" s="48" t="s">
        <v>26</v>
      </c>
      <c r="S181" s="48" t="s">
        <v>26</v>
      </c>
      <c r="T181" s="48" t="s">
        <v>26</v>
      </c>
      <c r="U181" s="48"/>
      <c r="V181" s="48"/>
      <c r="W181" s="48"/>
      <c r="X181" s="48"/>
      <c r="Y181" s="47"/>
    </row>
    <row r="182" spans="1:25" outlineLevel="1" x14ac:dyDescent="0.3">
      <c r="A182" s="75" t="s">
        <v>155</v>
      </c>
      <c r="B182" s="71" t="s">
        <v>6</v>
      </c>
      <c r="C182" s="71" t="s">
        <v>7</v>
      </c>
      <c r="D182" s="71" t="s">
        <v>8</v>
      </c>
      <c r="E182" s="71" t="s">
        <v>405</v>
      </c>
      <c r="F182" s="42"/>
      <c r="G182" s="71" t="s">
        <v>9</v>
      </c>
      <c r="H182" s="71" t="s">
        <v>10</v>
      </c>
      <c r="I182" s="71" t="s">
        <v>11</v>
      </c>
      <c r="J182" s="71" t="s">
        <v>12</v>
      </c>
      <c r="K182" s="71" t="s">
        <v>13</v>
      </c>
      <c r="L182" s="71" t="s">
        <v>14</v>
      </c>
      <c r="M182" s="71" t="s">
        <v>15</v>
      </c>
      <c r="N182" s="71" t="s">
        <v>16</v>
      </c>
      <c r="O182" s="71" t="s">
        <v>17</v>
      </c>
      <c r="P182" s="71" t="s">
        <v>18</v>
      </c>
      <c r="Q182" s="71" t="s">
        <v>19</v>
      </c>
      <c r="R182" s="71" t="s">
        <v>20</v>
      </c>
      <c r="S182" s="71" t="s">
        <v>21</v>
      </c>
      <c r="T182" s="71" t="s">
        <v>22</v>
      </c>
      <c r="U182" s="71" t="s">
        <v>402</v>
      </c>
      <c r="V182" s="71" t="s">
        <v>406</v>
      </c>
      <c r="W182" s="71" t="s">
        <v>409</v>
      </c>
      <c r="X182" s="71" t="s">
        <v>428</v>
      </c>
      <c r="Y182" s="70" t="s">
        <v>435</v>
      </c>
    </row>
    <row r="183" spans="1:25" outlineLevel="1" x14ac:dyDescent="0.3">
      <c r="A183" s="50"/>
      <c r="B183" s="52" t="s">
        <v>26</v>
      </c>
      <c r="C183" s="52" t="s">
        <v>26</v>
      </c>
      <c r="D183" s="52" t="s">
        <v>26</v>
      </c>
      <c r="E183" s="52"/>
      <c r="F183" s="42" t="s">
        <v>26</v>
      </c>
      <c r="G183" s="52" t="s">
        <v>26</v>
      </c>
      <c r="H183" s="52" t="s">
        <v>26</v>
      </c>
      <c r="I183" s="52" t="s">
        <v>26</v>
      </c>
      <c r="J183" s="52" t="s">
        <v>26</v>
      </c>
      <c r="K183" s="52" t="s">
        <v>26</v>
      </c>
      <c r="L183" s="52" t="s">
        <v>26</v>
      </c>
      <c r="M183" s="52" t="s">
        <v>26</v>
      </c>
      <c r="N183" s="52" t="s">
        <v>26</v>
      </c>
      <c r="O183" s="52" t="s">
        <v>26</v>
      </c>
      <c r="P183" s="52" t="s">
        <v>26</v>
      </c>
      <c r="Q183" s="52" t="s">
        <v>26</v>
      </c>
      <c r="R183" s="52" t="s">
        <v>26</v>
      </c>
      <c r="S183" s="52" t="s">
        <v>26</v>
      </c>
      <c r="T183" s="52" t="s">
        <v>26</v>
      </c>
      <c r="U183" s="52"/>
      <c r="V183" s="52"/>
      <c r="W183" s="52"/>
      <c r="X183" s="52"/>
      <c r="Y183" s="51"/>
    </row>
    <row r="184" spans="1:25" outlineLevel="1" x14ac:dyDescent="0.3">
      <c r="A184" s="50" t="s">
        <v>156</v>
      </c>
      <c r="B184" s="91">
        <v>435.4</v>
      </c>
      <c r="C184" s="45">
        <v>472.8</v>
      </c>
      <c r="D184" s="45">
        <v>682.7</v>
      </c>
      <c r="E184" s="45">
        <v>707.6</v>
      </c>
      <c r="F184" s="42" t="s">
        <v>26</v>
      </c>
      <c r="G184" s="45">
        <v>114.3</v>
      </c>
      <c r="H184" s="45">
        <v>124.4</v>
      </c>
      <c r="I184" s="45">
        <v>88.4</v>
      </c>
      <c r="J184" s="45">
        <v>108.2</v>
      </c>
      <c r="K184" s="45">
        <v>112.5</v>
      </c>
      <c r="L184" s="45">
        <v>106.7</v>
      </c>
      <c r="M184" s="45">
        <v>114.1</v>
      </c>
      <c r="N184" s="45">
        <v>139.5</v>
      </c>
      <c r="O184" s="45">
        <v>150</v>
      </c>
      <c r="P184" s="45">
        <v>147.4</v>
      </c>
      <c r="Q184" s="45">
        <v>192.3</v>
      </c>
      <c r="R184" s="45">
        <v>192.9</v>
      </c>
      <c r="S184" s="45">
        <v>200.9</v>
      </c>
      <c r="T184" s="45">
        <v>153</v>
      </c>
      <c r="U184" s="45">
        <v>173.9</v>
      </c>
      <c r="V184" s="45">
        <v>179.8</v>
      </c>
      <c r="W184" s="45">
        <v>170.7</v>
      </c>
      <c r="X184" s="45">
        <v>177.2</v>
      </c>
      <c r="Y184" s="44">
        <v>185.9</v>
      </c>
    </row>
    <row r="185" spans="1:25" outlineLevel="1" x14ac:dyDescent="0.3">
      <c r="A185" s="50" t="s">
        <v>157</v>
      </c>
      <c r="B185" s="91">
        <v>168.8</v>
      </c>
      <c r="C185" s="45">
        <v>179.6</v>
      </c>
      <c r="D185" s="45">
        <v>231.5</v>
      </c>
      <c r="E185" s="45">
        <v>265.7</v>
      </c>
      <c r="F185" s="42" t="s">
        <v>26</v>
      </c>
      <c r="G185" s="45">
        <v>41.9</v>
      </c>
      <c r="H185" s="45">
        <v>40.200000000000003</v>
      </c>
      <c r="I185" s="45">
        <v>38.700000000000003</v>
      </c>
      <c r="J185" s="45">
        <v>48</v>
      </c>
      <c r="K185" s="45">
        <v>47.7</v>
      </c>
      <c r="L185" s="45">
        <v>43.8</v>
      </c>
      <c r="M185" s="45">
        <v>46.2</v>
      </c>
      <c r="N185" s="45">
        <v>41.9</v>
      </c>
      <c r="O185" s="45">
        <v>49.7</v>
      </c>
      <c r="P185" s="45">
        <v>39.4</v>
      </c>
      <c r="Q185" s="45">
        <v>68.7</v>
      </c>
      <c r="R185" s="45">
        <v>73.8</v>
      </c>
      <c r="S185" s="45">
        <v>74.400000000000006</v>
      </c>
      <c r="T185" s="45">
        <v>74</v>
      </c>
      <c r="U185" s="45">
        <v>59.2</v>
      </c>
      <c r="V185" s="45">
        <v>58.2</v>
      </c>
      <c r="W185" s="45">
        <v>63.3</v>
      </c>
      <c r="X185" s="45">
        <v>68.7</v>
      </c>
      <c r="Y185" s="44">
        <v>53.5</v>
      </c>
    </row>
    <row r="186" spans="1:25" outlineLevel="1" x14ac:dyDescent="0.3">
      <c r="A186" s="50" t="s">
        <v>158</v>
      </c>
      <c r="B186" s="45">
        <v>35.9</v>
      </c>
      <c r="C186" s="45">
        <v>47.6</v>
      </c>
      <c r="D186" s="45">
        <v>63.9</v>
      </c>
      <c r="E186" s="45">
        <v>62.9</v>
      </c>
      <c r="F186" s="42" t="s">
        <v>26</v>
      </c>
      <c r="G186" s="45">
        <v>9</v>
      </c>
      <c r="H186" s="45">
        <v>8.8000000000000007</v>
      </c>
      <c r="I186" s="45">
        <v>9</v>
      </c>
      <c r="J186" s="45">
        <v>9.1999999999999993</v>
      </c>
      <c r="K186" s="45">
        <v>10.8</v>
      </c>
      <c r="L186" s="45">
        <v>12.2</v>
      </c>
      <c r="M186" s="45">
        <v>14.2</v>
      </c>
      <c r="N186" s="45">
        <v>10.4</v>
      </c>
      <c r="O186" s="45">
        <v>18.2</v>
      </c>
      <c r="P186" s="45">
        <v>11</v>
      </c>
      <c r="Q186" s="45">
        <v>13.7</v>
      </c>
      <c r="R186" s="45">
        <v>21.1</v>
      </c>
      <c r="S186" s="45">
        <v>16.5</v>
      </c>
      <c r="T186" s="45">
        <v>16.8</v>
      </c>
      <c r="U186" s="45">
        <v>13.5</v>
      </c>
      <c r="V186" s="45">
        <v>16.2</v>
      </c>
      <c r="W186" s="45">
        <v>12.7</v>
      </c>
      <c r="X186" s="45">
        <v>11.8</v>
      </c>
      <c r="Y186" s="44">
        <v>10.8</v>
      </c>
    </row>
    <row r="187" spans="1:25" outlineLevel="1" x14ac:dyDescent="0.3">
      <c r="A187" s="75" t="s">
        <v>159</v>
      </c>
      <c r="B187" s="41">
        <v>640.1</v>
      </c>
      <c r="C187" s="41">
        <v>700</v>
      </c>
      <c r="D187" s="41">
        <v>978.1</v>
      </c>
      <c r="E187" s="41">
        <v>1036.3</v>
      </c>
      <c r="F187" s="42" t="s">
        <v>26</v>
      </c>
      <c r="G187" s="41">
        <v>165.2</v>
      </c>
      <c r="H187" s="41">
        <v>173.5</v>
      </c>
      <c r="I187" s="41">
        <v>136.1</v>
      </c>
      <c r="J187" s="41">
        <v>165.3</v>
      </c>
      <c r="K187" s="41">
        <v>171.1</v>
      </c>
      <c r="L187" s="41">
        <v>162.69999999999999</v>
      </c>
      <c r="M187" s="41">
        <v>174.4</v>
      </c>
      <c r="N187" s="41">
        <v>191.8</v>
      </c>
      <c r="O187" s="41">
        <v>217.9</v>
      </c>
      <c r="P187" s="41">
        <v>197.8</v>
      </c>
      <c r="Q187" s="41">
        <v>274.60000000000002</v>
      </c>
      <c r="R187" s="41">
        <v>287.8</v>
      </c>
      <c r="S187" s="41">
        <v>291.8</v>
      </c>
      <c r="T187" s="41">
        <v>243.7</v>
      </c>
      <c r="U187" s="41">
        <v>246.6</v>
      </c>
      <c r="V187" s="41">
        <v>254.2</v>
      </c>
      <c r="W187" s="41">
        <v>246.7</v>
      </c>
      <c r="X187" s="41">
        <v>257.7</v>
      </c>
      <c r="Y187" s="40">
        <v>250.3</v>
      </c>
    </row>
    <row r="188" spans="1:25" outlineLevel="1" x14ac:dyDescent="0.3">
      <c r="A188" s="8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89"/>
    </row>
    <row r="189" spans="1:25" outlineLevel="1" x14ac:dyDescent="0.3">
      <c r="A189" s="50" t="s">
        <v>160</v>
      </c>
      <c r="B189" s="45">
        <v>-12.1</v>
      </c>
      <c r="C189" s="45">
        <v>45.3</v>
      </c>
      <c r="D189" s="45">
        <v>-45.3</v>
      </c>
      <c r="E189" s="45">
        <v>23.8</v>
      </c>
      <c r="F189" s="42" t="s">
        <v>26</v>
      </c>
      <c r="G189" s="45">
        <v>-9.1999999999999993</v>
      </c>
      <c r="H189" s="45">
        <v>22.7</v>
      </c>
      <c r="I189" s="45">
        <v>-2.4</v>
      </c>
      <c r="J189" s="45">
        <v>-23.3</v>
      </c>
      <c r="K189" s="45">
        <v>4.8</v>
      </c>
      <c r="L189" s="45">
        <v>-4.4000000000000004</v>
      </c>
      <c r="M189" s="45">
        <v>34.4</v>
      </c>
      <c r="N189" s="45">
        <v>10.5</v>
      </c>
      <c r="O189" s="45">
        <v>2.2000000000000002</v>
      </c>
      <c r="P189" s="45">
        <v>-7.4</v>
      </c>
      <c r="Q189" s="45">
        <v>-38.700000000000003</v>
      </c>
      <c r="R189" s="45">
        <v>-1.4</v>
      </c>
      <c r="S189" s="45">
        <v>-28.5</v>
      </c>
      <c r="T189" s="45">
        <v>3.2</v>
      </c>
      <c r="U189" s="45">
        <v>5.3</v>
      </c>
      <c r="V189" s="45">
        <v>43.8</v>
      </c>
      <c r="W189" s="45">
        <v>-35.299999999999997</v>
      </c>
      <c r="X189" s="45">
        <v>32</v>
      </c>
      <c r="Y189" s="44">
        <v>-64.099999999999994</v>
      </c>
    </row>
    <row r="190" spans="1:25" outlineLevel="1" x14ac:dyDescent="0.3">
      <c r="A190" s="75" t="s">
        <v>161</v>
      </c>
      <c r="B190" s="41">
        <v>628</v>
      </c>
      <c r="C190" s="41">
        <v>745.3</v>
      </c>
      <c r="D190" s="41">
        <v>932.9</v>
      </c>
      <c r="E190" s="41">
        <v>1060.0999999999999</v>
      </c>
      <c r="F190" s="42" t="s">
        <v>26</v>
      </c>
      <c r="G190" s="41">
        <v>156</v>
      </c>
      <c r="H190" s="41">
        <v>196.2</v>
      </c>
      <c r="I190" s="41">
        <v>133.69999999999999</v>
      </c>
      <c r="J190" s="41">
        <v>142.1</v>
      </c>
      <c r="K190" s="41">
        <v>175.9</v>
      </c>
      <c r="L190" s="41">
        <v>158.19999999999999</v>
      </c>
      <c r="M190" s="41">
        <v>208.8</v>
      </c>
      <c r="N190" s="41">
        <v>202.4</v>
      </c>
      <c r="O190" s="41">
        <v>220.1</v>
      </c>
      <c r="P190" s="41">
        <v>190.4</v>
      </c>
      <c r="Q190" s="41">
        <v>235.9</v>
      </c>
      <c r="R190" s="41">
        <v>286.39999999999998</v>
      </c>
      <c r="S190" s="41">
        <v>263.3</v>
      </c>
      <c r="T190" s="41">
        <v>247</v>
      </c>
      <c r="U190" s="41">
        <v>251.8</v>
      </c>
      <c r="V190" s="41">
        <v>298</v>
      </c>
      <c r="W190" s="41">
        <v>211.5</v>
      </c>
      <c r="X190" s="41">
        <v>289.7</v>
      </c>
      <c r="Y190" s="40">
        <v>186.1</v>
      </c>
    </row>
    <row r="191" spans="1:25" outlineLevel="1" x14ac:dyDescent="0.3">
      <c r="A191" s="80"/>
      <c r="B191" s="90"/>
      <c r="C191" s="90" t="s">
        <v>26</v>
      </c>
      <c r="D191" s="90" t="s">
        <v>26</v>
      </c>
      <c r="E191" s="90"/>
      <c r="F191" s="42" t="s">
        <v>26</v>
      </c>
      <c r="G191" s="90" t="s">
        <v>26</v>
      </c>
      <c r="H191" s="90" t="s">
        <v>26</v>
      </c>
      <c r="I191" s="90" t="s">
        <v>26</v>
      </c>
      <c r="J191" s="90" t="s">
        <v>26</v>
      </c>
      <c r="K191" s="90" t="s">
        <v>26</v>
      </c>
      <c r="L191" s="90" t="s">
        <v>26</v>
      </c>
      <c r="M191" s="90" t="s">
        <v>26</v>
      </c>
      <c r="N191" s="90" t="s">
        <v>26</v>
      </c>
      <c r="O191" s="90" t="s">
        <v>26</v>
      </c>
      <c r="P191" s="90" t="s">
        <v>26</v>
      </c>
      <c r="Q191" s="90" t="s">
        <v>26</v>
      </c>
      <c r="R191" s="90" t="s">
        <v>26</v>
      </c>
      <c r="S191" s="90" t="s">
        <v>26</v>
      </c>
      <c r="T191" s="90" t="s">
        <v>26</v>
      </c>
      <c r="U191" s="90"/>
      <c r="V191" s="90"/>
      <c r="W191" s="90"/>
      <c r="X191" s="90"/>
      <c r="Y191" s="89"/>
    </row>
    <row r="192" spans="1:25" outlineLevel="1" x14ac:dyDescent="0.3">
      <c r="A192" s="50" t="s">
        <v>162</v>
      </c>
      <c r="B192" s="45">
        <v>77101</v>
      </c>
      <c r="C192" s="45">
        <v>76439</v>
      </c>
      <c r="D192" s="45">
        <v>112853</v>
      </c>
      <c r="E192" s="45">
        <v>166735</v>
      </c>
      <c r="F192" s="42" t="s">
        <v>26</v>
      </c>
      <c r="G192" s="45">
        <v>18938</v>
      </c>
      <c r="H192" s="45">
        <v>19090</v>
      </c>
      <c r="I192" s="45">
        <v>18548</v>
      </c>
      <c r="J192" s="45">
        <v>20525</v>
      </c>
      <c r="K192" s="45">
        <v>19999</v>
      </c>
      <c r="L192" s="45">
        <v>18075</v>
      </c>
      <c r="M192" s="45">
        <v>19322</v>
      </c>
      <c r="N192" s="45">
        <v>19042</v>
      </c>
      <c r="O192" s="45">
        <v>18738</v>
      </c>
      <c r="P192" s="45">
        <v>16494</v>
      </c>
      <c r="Q192" s="45">
        <v>37879</v>
      </c>
      <c r="R192" s="45">
        <v>39741</v>
      </c>
      <c r="S192" s="45">
        <v>40742</v>
      </c>
      <c r="T192" s="45">
        <v>43742</v>
      </c>
      <c r="U192" s="45">
        <v>41377</v>
      </c>
      <c r="V192" s="45">
        <v>40873</v>
      </c>
      <c r="W192" s="45">
        <v>40764</v>
      </c>
      <c r="X192" s="45">
        <v>40415</v>
      </c>
      <c r="Y192" s="44">
        <v>38151</v>
      </c>
    </row>
    <row r="193" spans="1:25" ht="14.5" outlineLevel="1" x14ac:dyDescent="0.35">
      <c r="A193" s="85" t="s">
        <v>163</v>
      </c>
      <c r="B193" s="88">
        <v>8.3000000000000007</v>
      </c>
      <c r="C193" s="88">
        <v>9.1999999999999993</v>
      </c>
      <c r="D193" s="88">
        <v>8.6999999999999993</v>
      </c>
      <c r="E193" s="88">
        <v>6.2</v>
      </c>
      <c r="F193" s="48" t="s">
        <v>26</v>
      </c>
      <c r="G193" s="88">
        <v>8.6999999999999993</v>
      </c>
      <c r="H193" s="88">
        <v>9.1</v>
      </c>
      <c r="I193" s="88">
        <v>7.3</v>
      </c>
      <c r="J193" s="88">
        <v>8.1</v>
      </c>
      <c r="K193" s="88">
        <v>8.6</v>
      </c>
      <c r="L193" s="88">
        <v>9</v>
      </c>
      <c r="M193" s="88">
        <v>9</v>
      </c>
      <c r="N193" s="88">
        <v>10.1</v>
      </c>
      <c r="O193" s="88">
        <v>11.6</v>
      </c>
      <c r="P193" s="88">
        <v>12</v>
      </c>
      <c r="Q193" s="88">
        <v>7.3</v>
      </c>
      <c r="R193" s="88">
        <v>7.2</v>
      </c>
      <c r="S193" s="88">
        <v>7.2</v>
      </c>
      <c r="T193" s="88">
        <v>5.6</v>
      </c>
      <c r="U193" s="88">
        <v>5.9590938641595566</v>
      </c>
      <c r="V193" s="88">
        <v>6.2</v>
      </c>
      <c r="W193" s="88">
        <v>6.1</v>
      </c>
      <c r="X193" s="88">
        <v>6.4</v>
      </c>
      <c r="Y193" s="87">
        <v>6.6</v>
      </c>
    </row>
    <row r="194" spans="1:25" ht="14.5" x14ac:dyDescent="0.35">
      <c r="A194" s="74"/>
      <c r="B194" s="48" t="s">
        <v>26</v>
      </c>
      <c r="C194" s="48" t="s">
        <v>26</v>
      </c>
      <c r="D194" s="48" t="s">
        <v>26</v>
      </c>
      <c r="E194" s="48"/>
      <c r="F194" s="48" t="s">
        <v>26</v>
      </c>
      <c r="G194" s="86" t="s">
        <v>26</v>
      </c>
      <c r="H194" s="48" t="s">
        <v>26</v>
      </c>
      <c r="I194" s="48" t="s">
        <v>26</v>
      </c>
      <c r="J194" s="48" t="s">
        <v>26</v>
      </c>
      <c r="K194" s="48" t="s">
        <v>26</v>
      </c>
      <c r="L194" s="48" t="s">
        <v>26</v>
      </c>
      <c r="M194" s="48" t="s">
        <v>26</v>
      </c>
      <c r="N194" s="48" t="s">
        <v>26</v>
      </c>
      <c r="O194" s="48" t="s">
        <v>26</v>
      </c>
      <c r="P194" s="48" t="s">
        <v>26</v>
      </c>
      <c r="Q194" s="48" t="s">
        <v>26</v>
      </c>
      <c r="R194" s="48" t="s">
        <v>26</v>
      </c>
      <c r="S194" s="48" t="s">
        <v>26</v>
      </c>
      <c r="T194" s="48" t="s">
        <v>26</v>
      </c>
      <c r="U194" s="48"/>
      <c r="V194" s="48"/>
      <c r="W194" s="48"/>
      <c r="X194" s="48"/>
      <c r="Y194" s="47"/>
    </row>
    <row r="195" spans="1:25" ht="15.5" x14ac:dyDescent="0.35">
      <c r="A195" s="77" t="s">
        <v>414</v>
      </c>
      <c r="B195" s="48" t="s">
        <v>26</v>
      </c>
      <c r="C195" s="48" t="s">
        <v>26</v>
      </c>
      <c r="D195" s="48" t="s">
        <v>26</v>
      </c>
      <c r="E195" s="48"/>
      <c r="F195" s="48" t="s">
        <v>26</v>
      </c>
      <c r="G195" s="48" t="s">
        <v>26</v>
      </c>
      <c r="H195" s="48" t="s">
        <v>26</v>
      </c>
      <c r="I195" s="48" t="s">
        <v>26</v>
      </c>
      <c r="J195" s="48" t="s">
        <v>26</v>
      </c>
      <c r="K195" s="48" t="s">
        <v>26</v>
      </c>
      <c r="L195" s="48" t="s">
        <v>26</v>
      </c>
      <c r="M195" s="48" t="s">
        <v>26</v>
      </c>
      <c r="N195" s="48" t="s">
        <v>26</v>
      </c>
      <c r="O195" s="48" t="s">
        <v>26</v>
      </c>
      <c r="P195" s="48" t="s">
        <v>26</v>
      </c>
      <c r="Q195" s="48" t="s">
        <v>26</v>
      </c>
      <c r="R195" s="48" t="s">
        <v>26</v>
      </c>
      <c r="S195" s="48" t="s">
        <v>26</v>
      </c>
      <c r="T195" s="48" t="s">
        <v>26</v>
      </c>
      <c r="U195" s="48"/>
      <c r="V195" s="48"/>
      <c r="W195" s="48"/>
      <c r="X195" s="48"/>
      <c r="Y195" s="47"/>
    </row>
    <row r="196" spans="1:25" outlineLevel="1" x14ac:dyDescent="0.3">
      <c r="A196" s="75" t="s">
        <v>164</v>
      </c>
      <c r="B196" s="71" t="s">
        <v>6</v>
      </c>
      <c r="C196" s="71" t="s">
        <v>7</v>
      </c>
      <c r="D196" s="71" t="s">
        <v>8</v>
      </c>
      <c r="E196" s="71" t="s">
        <v>405</v>
      </c>
      <c r="F196" s="42"/>
      <c r="G196" s="71" t="s">
        <v>9</v>
      </c>
      <c r="H196" s="71" t="s">
        <v>10</v>
      </c>
      <c r="I196" s="71" t="s">
        <v>11</v>
      </c>
      <c r="J196" s="71" t="s">
        <v>12</v>
      </c>
      <c r="K196" s="71" t="s">
        <v>13</v>
      </c>
      <c r="L196" s="71" t="s">
        <v>14</v>
      </c>
      <c r="M196" s="71" t="s">
        <v>15</v>
      </c>
      <c r="N196" s="71" t="s">
        <v>16</v>
      </c>
      <c r="O196" s="71" t="s">
        <v>17</v>
      </c>
      <c r="P196" s="71" t="s">
        <v>18</v>
      </c>
      <c r="Q196" s="71" t="s">
        <v>19</v>
      </c>
      <c r="R196" s="71" t="s">
        <v>20</v>
      </c>
      <c r="S196" s="71" t="s">
        <v>21</v>
      </c>
      <c r="T196" s="71" t="s">
        <v>22</v>
      </c>
      <c r="U196" s="71" t="s">
        <v>402</v>
      </c>
      <c r="V196" s="71" t="s">
        <v>406</v>
      </c>
      <c r="W196" s="71" t="s">
        <v>409</v>
      </c>
      <c r="X196" s="71" t="s">
        <v>428</v>
      </c>
      <c r="Y196" s="70" t="s">
        <v>435</v>
      </c>
    </row>
    <row r="197" spans="1:25" outlineLevel="1" x14ac:dyDescent="0.3">
      <c r="A197" s="50"/>
      <c r="B197" s="52" t="s">
        <v>26</v>
      </c>
      <c r="C197" s="52" t="s">
        <v>26</v>
      </c>
      <c r="D197" s="52" t="s">
        <v>26</v>
      </c>
      <c r="E197" s="52"/>
      <c r="F197" s="42" t="s">
        <v>26</v>
      </c>
      <c r="G197" s="52" t="s">
        <v>26</v>
      </c>
      <c r="H197" s="52" t="s">
        <v>26</v>
      </c>
      <c r="I197" s="52" t="s">
        <v>26</v>
      </c>
      <c r="J197" s="52" t="s">
        <v>26</v>
      </c>
      <c r="K197" s="52" t="s">
        <v>26</v>
      </c>
      <c r="L197" s="52" t="s">
        <v>26</v>
      </c>
      <c r="M197" s="52" t="s">
        <v>26</v>
      </c>
      <c r="N197" s="52" t="s">
        <v>26</v>
      </c>
      <c r="O197" s="52" t="s">
        <v>26</v>
      </c>
      <c r="P197" s="52" t="s">
        <v>26</v>
      </c>
      <c r="Q197" s="52" t="s">
        <v>26</v>
      </c>
      <c r="R197" s="52" t="s">
        <v>26</v>
      </c>
      <c r="S197" s="52" t="s">
        <v>26</v>
      </c>
      <c r="T197" s="52" t="s">
        <v>26</v>
      </c>
      <c r="U197" s="52"/>
      <c r="V197" s="52"/>
      <c r="W197" s="52"/>
      <c r="X197" s="52"/>
      <c r="Y197" s="51"/>
    </row>
    <row r="198" spans="1:25" outlineLevel="1" x14ac:dyDescent="0.3">
      <c r="A198" s="50" t="s">
        <v>165</v>
      </c>
      <c r="B198" s="45">
        <v>25.5</v>
      </c>
      <c r="C198" s="45">
        <v>23.1</v>
      </c>
      <c r="D198" s="45">
        <v>34.4</v>
      </c>
      <c r="E198" s="45">
        <v>27.2</v>
      </c>
      <c r="F198" s="42" t="s">
        <v>26</v>
      </c>
      <c r="G198" s="45">
        <v>2.4</v>
      </c>
      <c r="H198" s="45">
        <v>21.6</v>
      </c>
      <c r="I198" s="45">
        <v>-0.1</v>
      </c>
      <c r="J198" s="45">
        <v>1.6</v>
      </c>
      <c r="K198" s="45">
        <v>4.2</v>
      </c>
      <c r="L198" s="45">
        <v>11.9</v>
      </c>
      <c r="M198" s="45">
        <v>4</v>
      </c>
      <c r="N198" s="45">
        <v>3.1</v>
      </c>
      <c r="O198" s="45">
        <v>1.4</v>
      </c>
      <c r="P198" s="45">
        <v>19.100000000000001</v>
      </c>
      <c r="Q198" s="45">
        <v>10.3</v>
      </c>
      <c r="R198" s="45">
        <v>3.6</v>
      </c>
      <c r="S198" s="45">
        <v>12.3</v>
      </c>
      <c r="T198" s="45">
        <v>1.8</v>
      </c>
      <c r="U198" s="45">
        <v>7.9</v>
      </c>
      <c r="V198" s="45">
        <v>5.0999999999999996</v>
      </c>
      <c r="W198" s="45">
        <v>2.9</v>
      </c>
      <c r="X198" s="45">
        <v>9.8000000000000007</v>
      </c>
      <c r="Y198" s="44">
        <v>8.9</v>
      </c>
    </row>
    <row r="199" spans="1:25" outlineLevel="1" x14ac:dyDescent="0.3">
      <c r="A199" s="50" t="s">
        <v>166</v>
      </c>
      <c r="B199" s="45">
        <v>15.3</v>
      </c>
      <c r="C199" s="45">
        <v>18.899999999999999</v>
      </c>
      <c r="D199" s="45">
        <v>12.3</v>
      </c>
      <c r="E199" s="45">
        <v>14.4</v>
      </c>
      <c r="F199" s="42" t="s">
        <v>26</v>
      </c>
      <c r="G199" s="45">
        <v>3.8</v>
      </c>
      <c r="H199" s="45">
        <v>4.4000000000000004</v>
      </c>
      <c r="I199" s="45">
        <v>3.3</v>
      </c>
      <c r="J199" s="45">
        <v>3.9</v>
      </c>
      <c r="K199" s="45">
        <v>4.2</v>
      </c>
      <c r="L199" s="45">
        <v>3.7</v>
      </c>
      <c r="M199" s="45">
        <v>3.9</v>
      </c>
      <c r="N199" s="45">
        <v>7.1</v>
      </c>
      <c r="O199" s="45">
        <v>4.4000000000000004</v>
      </c>
      <c r="P199" s="45">
        <v>3</v>
      </c>
      <c r="Q199" s="45">
        <v>1.2</v>
      </c>
      <c r="R199" s="45">
        <v>3.8</v>
      </c>
      <c r="S199" s="45">
        <v>5.0999999999999996</v>
      </c>
      <c r="T199" s="45">
        <v>4.2</v>
      </c>
      <c r="U199" s="45">
        <v>4</v>
      </c>
      <c r="V199" s="45">
        <v>1.1000000000000001</v>
      </c>
      <c r="W199" s="45">
        <v>1.4</v>
      </c>
      <c r="X199" s="45">
        <v>4.5</v>
      </c>
      <c r="Y199" s="44">
        <v>4.3</v>
      </c>
    </row>
    <row r="200" spans="1:25" outlineLevel="1" x14ac:dyDescent="0.3">
      <c r="A200" s="50" t="s">
        <v>167</v>
      </c>
      <c r="B200" s="45">
        <v>44.7</v>
      </c>
      <c r="C200" s="45">
        <v>177</v>
      </c>
      <c r="D200" s="45">
        <v>10.7</v>
      </c>
      <c r="E200" s="45">
        <v>13.5</v>
      </c>
      <c r="F200" s="42" t="s">
        <v>26</v>
      </c>
      <c r="G200" s="45">
        <v>6.5</v>
      </c>
      <c r="H200" s="45">
        <v>6.8</v>
      </c>
      <c r="I200" s="45">
        <v>10.1</v>
      </c>
      <c r="J200" s="45">
        <v>21.3</v>
      </c>
      <c r="K200" s="45">
        <v>40.6</v>
      </c>
      <c r="L200" s="45">
        <v>61.7</v>
      </c>
      <c r="M200" s="45">
        <v>43.4</v>
      </c>
      <c r="N200" s="45">
        <v>31.2</v>
      </c>
      <c r="O200" s="45">
        <v>4.3</v>
      </c>
      <c r="P200" s="45">
        <v>1.8</v>
      </c>
      <c r="Q200" s="45">
        <v>3.8</v>
      </c>
      <c r="R200" s="45">
        <v>0.8</v>
      </c>
      <c r="S200" s="45">
        <v>1.8</v>
      </c>
      <c r="T200" s="45">
        <v>2.2000000000000002</v>
      </c>
      <c r="U200" s="45">
        <v>3.3</v>
      </c>
      <c r="V200" s="45">
        <v>6</v>
      </c>
      <c r="W200" s="45">
        <v>7.4</v>
      </c>
      <c r="X200" s="45">
        <v>10.5</v>
      </c>
      <c r="Y200" s="44">
        <v>10.3</v>
      </c>
    </row>
    <row r="201" spans="1:25" ht="14.5" outlineLevel="1" x14ac:dyDescent="0.35">
      <c r="A201" s="50" t="s">
        <v>168</v>
      </c>
      <c r="B201" s="45">
        <v>56.6</v>
      </c>
      <c r="C201" s="45">
        <v>98.8</v>
      </c>
      <c r="D201" s="45">
        <v>135.80000000000001</v>
      </c>
      <c r="E201" s="45">
        <v>153.9</v>
      </c>
      <c r="F201" s="48" t="s">
        <v>26</v>
      </c>
      <c r="G201" s="45">
        <v>29</v>
      </c>
      <c r="H201" s="45">
        <v>9.9</v>
      </c>
      <c r="I201" s="45">
        <v>11.7</v>
      </c>
      <c r="J201" s="45">
        <v>6.1</v>
      </c>
      <c r="K201" s="45">
        <v>12.2</v>
      </c>
      <c r="L201" s="45">
        <v>15.8</v>
      </c>
      <c r="M201" s="45">
        <v>37.6</v>
      </c>
      <c r="N201" s="45">
        <v>33.200000000000003</v>
      </c>
      <c r="O201" s="45">
        <v>39.4</v>
      </c>
      <c r="P201" s="45">
        <v>33.700000000000003</v>
      </c>
      <c r="Q201" s="45">
        <v>52.9</v>
      </c>
      <c r="R201" s="45">
        <v>9.6999999999999993</v>
      </c>
      <c r="S201" s="45">
        <v>63.8</v>
      </c>
      <c r="T201" s="45">
        <v>5</v>
      </c>
      <c r="U201" s="45">
        <v>46.6</v>
      </c>
      <c r="V201" s="45">
        <v>38.5</v>
      </c>
      <c r="W201" s="45">
        <v>42.1</v>
      </c>
      <c r="X201" s="45">
        <v>68.900000000000006</v>
      </c>
      <c r="Y201" s="44">
        <v>3.8</v>
      </c>
    </row>
    <row r="202" spans="1:25" ht="14.5" outlineLevel="1" x14ac:dyDescent="0.35">
      <c r="A202" s="50" t="s">
        <v>169</v>
      </c>
      <c r="B202" s="45">
        <v>32</v>
      </c>
      <c r="C202" s="45">
        <v>35.200000000000003</v>
      </c>
      <c r="D202" s="45">
        <v>48.9</v>
      </c>
      <c r="E202" s="45">
        <v>57.5</v>
      </c>
      <c r="F202" s="48" t="s">
        <v>26</v>
      </c>
      <c r="G202" s="45">
        <v>8.6</v>
      </c>
      <c r="H202" s="45">
        <v>7.2</v>
      </c>
      <c r="I202" s="45">
        <v>7.3</v>
      </c>
      <c r="J202" s="45">
        <v>8.8000000000000007</v>
      </c>
      <c r="K202" s="45">
        <v>9.6999999999999993</v>
      </c>
      <c r="L202" s="45">
        <v>8.9</v>
      </c>
      <c r="M202" s="45">
        <v>8.6</v>
      </c>
      <c r="N202" s="45">
        <v>8</v>
      </c>
      <c r="O202" s="45">
        <v>8</v>
      </c>
      <c r="P202" s="45">
        <v>9.6999999999999993</v>
      </c>
      <c r="Q202" s="45">
        <v>17</v>
      </c>
      <c r="R202" s="45">
        <v>14.2</v>
      </c>
      <c r="S202" s="45">
        <v>14.7</v>
      </c>
      <c r="T202" s="45">
        <v>14</v>
      </c>
      <c r="U202" s="45">
        <v>12.6</v>
      </c>
      <c r="V202" s="45">
        <v>16.2</v>
      </c>
      <c r="W202" s="45">
        <v>14.3</v>
      </c>
      <c r="X202" s="45">
        <v>13.8</v>
      </c>
      <c r="Y202" s="44">
        <v>12.7</v>
      </c>
    </row>
    <row r="203" spans="1:25" ht="14.5" outlineLevel="1" x14ac:dyDescent="0.35">
      <c r="A203" s="75" t="s">
        <v>170</v>
      </c>
      <c r="B203" s="41">
        <v>174.1</v>
      </c>
      <c r="C203" s="41">
        <v>353</v>
      </c>
      <c r="D203" s="41">
        <v>242.2</v>
      </c>
      <c r="E203" s="41">
        <v>266.3</v>
      </c>
      <c r="F203" s="48" t="s">
        <v>26</v>
      </c>
      <c r="G203" s="41">
        <v>50.3</v>
      </c>
      <c r="H203" s="41">
        <v>49.8</v>
      </c>
      <c r="I203" s="41">
        <v>32.299999999999997</v>
      </c>
      <c r="J203" s="41">
        <v>41.7</v>
      </c>
      <c r="K203" s="41">
        <v>70.900000000000006</v>
      </c>
      <c r="L203" s="41">
        <v>102</v>
      </c>
      <c r="M203" s="41">
        <v>97.5</v>
      </c>
      <c r="N203" s="41">
        <v>82.6</v>
      </c>
      <c r="O203" s="41">
        <v>57.5</v>
      </c>
      <c r="P203" s="41">
        <v>67.3</v>
      </c>
      <c r="Q203" s="41">
        <v>85.3</v>
      </c>
      <c r="R203" s="41">
        <v>32.1</v>
      </c>
      <c r="S203" s="41">
        <v>97.7</v>
      </c>
      <c r="T203" s="41">
        <v>27.3</v>
      </c>
      <c r="U203" s="41">
        <v>74.3</v>
      </c>
      <c r="V203" s="41">
        <v>67</v>
      </c>
      <c r="W203" s="41">
        <v>68.2</v>
      </c>
      <c r="X203" s="41">
        <v>107.6</v>
      </c>
      <c r="Y203" s="40">
        <v>40</v>
      </c>
    </row>
    <row r="204" spans="1:25" ht="14.5" x14ac:dyDescent="0.35">
      <c r="A204" s="74"/>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7"/>
    </row>
    <row r="205" spans="1:25" ht="15.5" x14ac:dyDescent="0.35">
      <c r="A205" s="77" t="s">
        <v>415</v>
      </c>
      <c r="B205" s="48" t="s">
        <v>26</v>
      </c>
      <c r="C205" s="48" t="s">
        <v>26</v>
      </c>
      <c r="D205" s="48" t="s">
        <v>26</v>
      </c>
      <c r="E205" s="48"/>
      <c r="F205" s="48" t="s">
        <v>26</v>
      </c>
      <c r="G205" s="48" t="s">
        <v>26</v>
      </c>
      <c r="H205" s="48" t="s">
        <v>26</v>
      </c>
      <c r="I205" s="48" t="s">
        <v>26</v>
      </c>
      <c r="J205" s="48" t="s">
        <v>26</v>
      </c>
      <c r="K205" s="48" t="s">
        <v>26</v>
      </c>
      <c r="L205" s="48" t="s">
        <v>26</v>
      </c>
      <c r="M205" s="48" t="s">
        <v>26</v>
      </c>
      <c r="N205" s="48" t="s">
        <v>26</v>
      </c>
      <c r="O205" s="48" t="s">
        <v>26</v>
      </c>
      <c r="P205" s="48" t="s">
        <v>26</v>
      </c>
      <c r="Q205" s="48" t="s">
        <v>26</v>
      </c>
      <c r="R205" s="48" t="s">
        <v>26</v>
      </c>
      <c r="S205" s="48" t="s">
        <v>26</v>
      </c>
      <c r="T205" s="48" t="s">
        <v>26</v>
      </c>
      <c r="U205" s="48"/>
      <c r="V205" s="48"/>
      <c r="W205" s="48"/>
      <c r="X205" s="48"/>
      <c r="Y205" s="47"/>
    </row>
    <row r="206" spans="1:25" outlineLevel="1" x14ac:dyDescent="0.3">
      <c r="A206" s="85" t="s">
        <v>24</v>
      </c>
      <c r="B206" s="71" t="s">
        <v>6</v>
      </c>
      <c r="C206" s="71" t="s">
        <v>7</v>
      </c>
      <c r="D206" s="71" t="s">
        <v>8</v>
      </c>
      <c r="E206" s="71" t="s">
        <v>405</v>
      </c>
      <c r="F206" s="42"/>
      <c r="G206" s="71" t="s">
        <v>9</v>
      </c>
      <c r="H206" s="71" t="s">
        <v>10</v>
      </c>
      <c r="I206" s="71" t="s">
        <v>11</v>
      </c>
      <c r="J206" s="71" t="s">
        <v>12</v>
      </c>
      <c r="K206" s="71" t="s">
        <v>13</v>
      </c>
      <c r="L206" s="71" t="s">
        <v>14</v>
      </c>
      <c r="M206" s="71" t="s">
        <v>15</v>
      </c>
      <c r="N206" s="71" t="s">
        <v>16</v>
      </c>
      <c r="O206" s="71" t="s">
        <v>17</v>
      </c>
      <c r="P206" s="71" t="s">
        <v>18</v>
      </c>
      <c r="Q206" s="71" t="s">
        <v>19</v>
      </c>
      <c r="R206" s="71" t="s">
        <v>20</v>
      </c>
      <c r="S206" s="71" t="s">
        <v>21</v>
      </c>
      <c r="T206" s="71" t="s">
        <v>22</v>
      </c>
      <c r="U206" s="71" t="s">
        <v>402</v>
      </c>
      <c r="V206" s="71" t="s">
        <v>406</v>
      </c>
      <c r="W206" s="71" t="s">
        <v>409</v>
      </c>
      <c r="X206" s="71" t="s">
        <v>428</v>
      </c>
      <c r="Y206" s="70" t="s">
        <v>435</v>
      </c>
    </row>
    <row r="207" spans="1:25" outlineLevel="1" x14ac:dyDescent="0.3">
      <c r="A207" s="75" t="s">
        <v>171</v>
      </c>
      <c r="B207" s="41">
        <v>313.3</v>
      </c>
      <c r="C207" s="41">
        <v>215.8</v>
      </c>
      <c r="D207" s="41">
        <v>136.19999999999999</v>
      </c>
      <c r="E207" s="41">
        <v>134.4</v>
      </c>
      <c r="F207" s="42" t="s">
        <v>26</v>
      </c>
      <c r="G207" s="41">
        <v>313.3</v>
      </c>
      <c r="H207" s="41">
        <v>277.39999999999998</v>
      </c>
      <c r="I207" s="41">
        <v>236.3</v>
      </c>
      <c r="J207" s="41">
        <v>217.1</v>
      </c>
      <c r="K207" s="41">
        <v>215.8</v>
      </c>
      <c r="L207" s="41">
        <v>200.3</v>
      </c>
      <c r="M207" s="41">
        <v>179</v>
      </c>
      <c r="N207" s="41">
        <v>157.6</v>
      </c>
      <c r="O207" s="41">
        <v>136.19999999999999</v>
      </c>
      <c r="P207" s="41">
        <v>135.69999999999999</v>
      </c>
      <c r="Q207" s="41">
        <v>154.80000000000001</v>
      </c>
      <c r="R207" s="41">
        <v>137.5</v>
      </c>
      <c r="S207" s="41">
        <v>134.4</v>
      </c>
      <c r="T207" s="41">
        <v>345.6</v>
      </c>
      <c r="U207" s="41">
        <v>488.4</v>
      </c>
      <c r="V207" s="41">
        <v>454.2</v>
      </c>
      <c r="W207" s="41">
        <v>704.2</v>
      </c>
      <c r="X207" s="41">
        <v>649.29999999999995</v>
      </c>
      <c r="Y207" s="40">
        <v>748.6</v>
      </c>
    </row>
    <row r="208" spans="1:25" outlineLevel="1" x14ac:dyDescent="0.3">
      <c r="A208" s="50" t="s">
        <v>172</v>
      </c>
      <c r="B208" s="45">
        <v>16.8</v>
      </c>
      <c r="C208" s="45">
        <v>6</v>
      </c>
      <c r="D208" s="45">
        <v>33.799999999999997</v>
      </c>
      <c r="E208" s="45">
        <v>704.5</v>
      </c>
      <c r="F208" s="42" t="s">
        <v>26</v>
      </c>
      <c r="G208" s="45" t="s">
        <v>26</v>
      </c>
      <c r="H208" s="45" t="s">
        <v>26</v>
      </c>
      <c r="I208" s="45" t="s">
        <v>26</v>
      </c>
      <c r="J208" s="45">
        <v>16.8</v>
      </c>
      <c r="K208" s="45">
        <v>5.3</v>
      </c>
      <c r="L208" s="45" t="s">
        <v>26</v>
      </c>
      <c r="M208" s="45">
        <v>0.7</v>
      </c>
      <c r="N208" s="45" t="s">
        <v>26</v>
      </c>
      <c r="O208" s="45">
        <v>21.2</v>
      </c>
      <c r="P208" s="45">
        <v>8.4</v>
      </c>
      <c r="Q208" s="45" t="s">
        <v>26</v>
      </c>
      <c r="R208" s="45">
        <v>4.2</v>
      </c>
      <c r="S208" s="45">
        <v>242.6</v>
      </c>
      <c r="T208" s="45">
        <v>179.6</v>
      </c>
      <c r="U208" s="45">
        <v>0</v>
      </c>
      <c r="V208" s="45">
        <v>282.3</v>
      </c>
      <c r="W208" s="45">
        <v>0</v>
      </c>
      <c r="X208" s="45">
        <v>138.9</v>
      </c>
      <c r="Y208" s="44">
        <v>52.8</v>
      </c>
    </row>
    <row r="209" spans="1:25" outlineLevel="1" x14ac:dyDescent="0.3">
      <c r="A209" s="50" t="s">
        <v>173</v>
      </c>
      <c r="B209" s="45">
        <v>-118.2</v>
      </c>
      <c r="C209" s="45">
        <v>-96.2</v>
      </c>
      <c r="D209" s="45">
        <v>-74.099999999999994</v>
      </c>
      <c r="E209" s="45">
        <v>-160.4</v>
      </c>
      <c r="F209" s="42" t="s">
        <v>26</v>
      </c>
      <c r="G209" s="45">
        <v>-36.700000000000003</v>
      </c>
      <c r="H209" s="45">
        <v>-34.299999999999997</v>
      </c>
      <c r="I209" s="45">
        <v>-23.8</v>
      </c>
      <c r="J209" s="45">
        <v>-23.4</v>
      </c>
      <c r="K209" s="45">
        <v>-24.2</v>
      </c>
      <c r="L209" s="45">
        <v>-24.3</v>
      </c>
      <c r="M209" s="45">
        <v>-24.1</v>
      </c>
      <c r="N209" s="45">
        <v>-23.6</v>
      </c>
      <c r="O209" s="45">
        <v>-23.8</v>
      </c>
      <c r="P209" s="45">
        <v>-21.6</v>
      </c>
      <c r="Q209" s="45">
        <v>-14.2</v>
      </c>
      <c r="R209" s="45">
        <v>-14.4</v>
      </c>
      <c r="S209" s="45">
        <v>-33.1</v>
      </c>
      <c r="T209" s="45">
        <v>-42</v>
      </c>
      <c r="U209" s="45">
        <v>-40.799999999999997</v>
      </c>
      <c r="V209" s="45">
        <v>-44.4</v>
      </c>
      <c r="W209" s="45">
        <v>-46</v>
      </c>
      <c r="X209" s="45">
        <v>-50</v>
      </c>
      <c r="Y209" s="44">
        <v>-51.1</v>
      </c>
    </row>
    <row r="210" spans="1:25" outlineLevel="1" x14ac:dyDescent="0.3">
      <c r="A210" s="50" t="s">
        <v>174</v>
      </c>
      <c r="B210" s="45">
        <v>-12.8</v>
      </c>
      <c r="C210" s="45">
        <v>0</v>
      </c>
      <c r="D210" s="45">
        <v>0</v>
      </c>
      <c r="E210" s="45">
        <v>0</v>
      </c>
      <c r="F210" s="42" t="s">
        <v>26</v>
      </c>
      <c r="G210" s="45">
        <v>0</v>
      </c>
      <c r="H210" s="45">
        <v>-12.8</v>
      </c>
      <c r="I210" s="45">
        <v>0</v>
      </c>
      <c r="J210" s="45">
        <v>0</v>
      </c>
      <c r="K210" s="45">
        <v>0</v>
      </c>
      <c r="L210" s="45">
        <v>0</v>
      </c>
      <c r="M210" s="45">
        <v>0</v>
      </c>
      <c r="N210" s="45">
        <v>0</v>
      </c>
      <c r="O210" s="45">
        <v>0</v>
      </c>
      <c r="P210" s="45">
        <v>0</v>
      </c>
      <c r="Q210" s="45">
        <v>0</v>
      </c>
      <c r="R210" s="45">
        <v>0</v>
      </c>
      <c r="S210" s="45">
        <v>0</v>
      </c>
      <c r="T210" s="45">
        <v>0</v>
      </c>
      <c r="U210" s="45">
        <v>0</v>
      </c>
      <c r="V210" s="45">
        <v>0</v>
      </c>
      <c r="W210" s="45">
        <v>-14.5</v>
      </c>
      <c r="X210" s="45">
        <v>0</v>
      </c>
      <c r="Y210" s="44">
        <v>0</v>
      </c>
    </row>
    <row r="211" spans="1:25" outlineLevel="1" x14ac:dyDescent="0.3">
      <c r="A211" s="50" t="s">
        <v>175</v>
      </c>
      <c r="B211" s="45">
        <v>16.600000000000001</v>
      </c>
      <c r="C211" s="45">
        <v>11.6</v>
      </c>
      <c r="D211" s="45">
        <v>7.5</v>
      </c>
      <c r="E211" s="45">
        <v>26.9</v>
      </c>
      <c r="F211" s="42" t="s">
        <v>26</v>
      </c>
      <c r="G211" s="45">
        <v>4.9000000000000004</v>
      </c>
      <c r="H211" s="45">
        <v>4.3</v>
      </c>
      <c r="I211" s="45">
        <v>3.9</v>
      </c>
      <c r="J211" s="45">
        <v>3.5</v>
      </c>
      <c r="K211" s="45">
        <v>3.4</v>
      </c>
      <c r="L211" s="45">
        <v>3.1</v>
      </c>
      <c r="M211" s="45">
        <v>2.7</v>
      </c>
      <c r="N211" s="45">
        <v>2.4</v>
      </c>
      <c r="O211" s="45">
        <v>2</v>
      </c>
      <c r="P211" s="45">
        <v>1.8</v>
      </c>
      <c r="Q211" s="45">
        <v>1.9</v>
      </c>
      <c r="R211" s="45">
        <v>1.8</v>
      </c>
      <c r="S211" s="45">
        <v>4.8</v>
      </c>
      <c r="T211" s="45">
        <v>6.5</v>
      </c>
      <c r="U211" s="45">
        <v>6.1</v>
      </c>
      <c r="V211" s="45">
        <v>9.6</v>
      </c>
      <c r="W211" s="45">
        <v>9.1999999999999993</v>
      </c>
      <c r="X211" s="45">
        <v>9.9</v>
      </c>
      <c r="Y211" s="44">
        <v>9.5</v>
      </c>
    </row>
    <row r="212" spans="1:25" outlineLevel="1" x14ac:dyDescent="0.3">
      <c r="A212" s="50" t="s">
        <v>176</v>
      </c>
      <c r="B212" s="45">
        <v>0</v>
      </c>
      <c r="C212" s="45">
        <v>0</v>
      </c>
      <c r="D212" s="45">
        <v>34.799999999999997</v>
      </c>
      <c r="E212" s="45">
        <v>0</v>
      </c>
      <c r="F212" s="42" t="s">
        <v>26</v>
      </c>
      <c r="G212" s="45">
        <v>0</v>
      </c>
      <c r="H212" s="45">
        <v>0</v>
      </c>
      <c r="I212" s="45">
        <v>0</v>
      </c>
      <c r="J212" s="45">
        <v>0</v>
      </c>
      <c r="K212" s="45">
        <v>0</v>
      </c>
      <c r="L212" s="45">
        <v>0</v>
      </c>
      <c r="M212" s="45">
        <v>0</v>
      </c>
      <c r="N212" s="45">
        <v>0</v>
      </c>
      <c r="O212" s="45">
        <v>0</v>
      </c>
      <c r="P212" s="45">
        <v>34.799999999999997</v>
      </c>
      <c r="Q212" s="45">
        <v>0</v>
      </c>
      <c r="R212" s="45">
        <v>0</v>
      </c>
      <c r="S212" s="45">
        <v>0</v>
      </c>
      <c r="T212" s="45">
        <v>0</v>
      </c>
      <c r="U212" s="45">
        <v>0</v>
      </c>
      <c r="V212" s="45">
        <v>0</v>
      </c>
      <c r="W212" s="45">
        <v>0</v>
      </c>
      <c r="X212" s="45">
        <v>0</v>
      </c>
      <c r="Y212" s="44">
        <v>0</v>
      </c>
    </row>
    <row r="213" spans="1:25" outlineLevel="1" x14ac:dyDescent="0.3">
      <c r="A213" s="50" t="s">
        <v>177</v>
      </c>
      <c r="B213" s="45">
        <v>0</v>
      </c>
      <c r="C213" s="45">
        <v>-0.9</v>
      </c>
      <c r="D213" s="45">
        <v>-3.8</v>
      </c>
      <c r="E213" s="45">
        <v>-1.2000000000000002</v>
      </c>
      <c r="F213" s="42" t="s">
        <v>26</v>
      </c>
      <c r="G213" s="45">
        <v>-4.0999999999999996</v>
      </c>
      <c r="H213" s="45">
        <v>1.7</v>
      </c>
      <c r="I213" s="45">
        <v>0.9</v>
      </c>
      <c r="J213" s="45">
        <v>1.6</v>
      </c>
      <c r="K213" s="45">
        <v>0.1</v>
      </c>
      <c r="L213" s="45">
        <v>-0.2</v>
      </c>
      <c r="M213" s="45">
        <v>-0.6</v>
      </c>
      <c r="N213" s="45">
        <v>-0.2</v>
      </c>
      <c r="O213" s="45">
        <v>0.1</v>
      </c>
      <c r="P213" s="45">
        <v>-4.2</v>
      </c>
      <c r="Q213" s="45">
        <v>-5</v>
      </c>
      <c r="R213" s="45">
        <v>5.3</v>
      </c>
      <c r="S213" s="45">
        <v>-3</v>
      </c>
      <c r="T213" s="45">
        <v>-1.3</v>
      </c>
      <c r="U213" s="45">
        <v>0.6</v>
      </c>
      <c r="V213" s="45">
        <v>2.5</v>
      </c>
      <c r="W213" s="45">
        <v>-3.6</v>
      </c>
      <c r="X213" s="45">
        <v>0.5</v>
      </c>
      <c r="Y213" s="44">
        <v>0.4</v>
      </c>
    </row>
    <row r="214" spans="1:25" ht="14.5" outlineLevel="1" x14ac:dyDescent="0.35">
      <c r="A214" s="75" t="s">
        <v>416</v>
      </c>
      <c r="B214" s="41">
        <v>215.8</v>
      </c>
      <c r="C214" s="41">
        <v>136.19999999999999</v>
      </c>
      <c r="D214" s="41">
        <v>134.4</v>
      </c>
      <c r="E214" s="41">
        <v>704.2</v>
      </c>
      <c r="F214" s="48" t="s">
        <v>26</v>
      </c>
      <c r="G214" s="41">
        <v>277.39999999999998</v>
      </c>
      <c r="H214" s="41">
        <v>236.3</v>
      </c>
      <c r="I214" s="41">
        <v>217.1</v>
      </c>
      <c r="J214" s="41">
        <v>215.8</v>
      </c>
      <c r="K214" s="41">
        <v>200.3</v>
      </c>
      <c r="L214" s="41">
        <v>179</v>
      </c>
      <c r="M214" s="41">
        <v>157.6</v>
      </c>
      <c r="N214" s="41">
        <v>136.19999999999999</v>
      </c>
      <c r="O214" s="41">
        <v>135.69999999999999</v>
      </c>
      <c r="P214" s="41">
        <v>154.80000000000001</v>
      </c>
      <c r="Q214" s="41">
        <v>137.5</v>
      </c>
      <c r="R214" s="41">
        <v>134.4</v>
      </c>
      <c r="S214" s="41">
        <v>345.6</v>
      </c>
      <c r="T214" s="41">
        <v>488.4</v>
      </c>
      <c r="U214" s="41">
        <v>454.2</v>
      </c>
      <c r="V214" s="41">
        <v>704.2</v>
      </c>
      <c r="W214" s="41">
        <v>649.29999999999995</v>
      </c>
      <c r="X214" s="41">
        <v>748.6</v>
      </c>
      <c r="Y214" s="40">
        <v>760.2</v>
      </c>
    </row>
    <row r="215" spans="1:25" outlineLevel="1" x14ac:dyDescent="0.3">
      <c r="A215" s="50" t="s">
        <v>178</v>
      </c>
      <c r="B215" s="45">
        <v>83.9</v>
      </c>
      <c r="C215" s="45">
        <v>44.4</v>
      </c>
      <c r="D215" s="45">
        <v>36.299999999999997</v>
      </c>
      <c r="E215" s="45">
        <v>148.69999999999999</v>
      </c>
      <c r="F215" s="42" t="s">
        <v>26</v>
      </c>
      <c r="G215" s="45">
        <v>97.9</v>
      </c>
      <c r="H215" s="45">
        <v>79.900000000000006</v>
      </c>
      <c r="I215" s="45">
        <v>81.099999999999994</v>
      </c>
      <c r="J215" s="45">
        <v>83.9</v>
      </c>
      <c r="K215" s="45">
        <v>85</v>
      </c>
      <c r="L215" s="45">
        <v>79.400000000000006</v>
      </c>
      <c r="M215" s="45">
        <v>61.9</v>
      </c>
      <c r="N215" s="45">
        <v>44.4</v>
      </c>
      <c r="O215" s="45">
        <v>42.2</v>
      </c>
      <c r="P215" s="45">
        <v>49</v>
      </c>
      <c r="Q215" s="45">
        <v>42.3</v>
      </c>
      <c r="R215" s="45">
        <v>36.299999999999997</v>
      </c>
      <c r="S215" s="45">
        <v>101.2</v>
      </c>
      <c r="T215" s="45">
        <v>116.3</v>
      </c>
      <c r="U215" s="45">
        <v>102</v>
      </c>
      <c r="V215" s="45">
        <v>148.69999999999999</v>
      </c>
      <c r="W215" s="45">
        <v>155</v>
      </c>
      <c r="X215" s="45">
        <v>197.9</v>
      </c>
      <c r="Y215" s="44">
        <v>222.1</v>
      </c>
    </row>
    <row r="216" spans="1:25" outlineLevel="1" x14ac:dyDescent="0.3">
      <c r="A216" s="50" t="s">
        <v>179</v>
      </c>
      <c r="B216" s="45">
        <v>131.9</v>
      </c>
      <c r="C216" s="45">
        <v>91.8</v>
      </c>
      <c r="D216" s="45">
        <v>98.1</v>
      </c>
      <c r="E216" s="45">
        <v>555.5</v>
      </c>
      <c r="F216" s="42" t="s">
        <v>26</v>
      </c>
      <c r="G216" s="45">
        <v>179.5</v>
      </c>
      <c r="H216" s="45">
        <v>156.4</v>
      </c>
      <c r="I216" s="45">
        <v>136.1</v>
      </c>
      <c r="J216" s="45">
        <v>131.9</v>
      </c>
      <c r="K216" s="45">
        <v>115.3</v>
      </c>
      <c r="L216" s="45">
        <v>99.5</v>
      </c>
      <c r="M216" s="45">
        <v>95.8</v>
      </c>
      <c r="N216" s="45">
        <v>91.8</v>
      </c>
      <c r="O216" s="45">
        <v>93.5</v>
      </c>
      <c r="P216" s="45">
        <v>105.7</v>
      </c>
      <c r="Q216" s="45">
        <v>95.2</v>
      </c>
      <c r="R216" s="45">
        <v>98.1</v>
      </c>
      <c r="S216" s="45">
        <v>244.4</v>
      </c>
      <c r="T216" s="45">
        <v>372.1</v>
      </c>
      <c r="U216" s="45">
        <v>352.2</v>
      </c>
      <c r="V216" s="45">
        <v>555.5</v>
      </c>
      <c r="W216" s="45">
        <v>494.4</v>
      </c>
      <c r="X216" s="45">
        <v>550.79999999999995</v>
      </c>
      <c r="Y216" s="44">
        <v>538.1</v>
      </c>
    </row>
    <row r="217" spans="1:25" outlineLevel="1" x14ac:dyDescent="0.3">
      <c r="A217" s="50"/>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4"/>
    </row>
    <row r="218" spans="1:25" outlineLevel="1" x14ac:dyDescent="0.3">
      <c r="A218" s="84" t="s">
        <v>180</v>
      </c>
      <c r="B218" s="58" t="s">
        <v>26</v>
      </c>
      <c r="C218" s="58" t="s">
        <v>26</v>
      </c>
      <c r="D218" s="58" t="s">
        <v>26</v>
      </c>
      <c r="E218" s="58"/>
      <c r="F218" s="45" t="s">
        <v>26</v>
      </c>
      <c r="G218" s="58" t="s">
        <v>26</v>
      </c>
      <c r="H218" s="58" t="s">
        <v>26</v>
      </c>
      <c r="I218" s="58" t="s">
        <v>26</v>
      </c>
      <c r="J218" s="58" t="s">
        <v>26</v>
      </c>
      <c r="K218" s="58" t="s">
        <v>26</v>
      </c>
      <c r="L218" s="58" t="s">
        <v>26</v>
      </c>
      <c r="M218" s="58" t="s">
        <v>26</v>
      </c>
      <c r="N218" s="58" t="s">
        <v>26</v>
      </c>
      <c r="O218" s="58" t="s">
        <v>26</v>
      </c>
      <c r="P218" s="58" t="s">
        <v>26</v>
      </c>
      <c r="Q218" s="58" t="s">
        <v>26</v>
      </c>
      <c r="R218" s="58" t="s">
        <v>26</v>
      </c>
      <c r="S218" s="58" t="s">
        <v>26</v>
      </c>
      <c r="T218" s="58" t="s">
        <v>26</v>
      </c>
      <c r="U218" s="58"/>
      <c r="V218" s="58"/>
      <c r="W218" s="58"/>
      <c r="X218" s="58"/>
      <c r="Y218" s="57"/>
    </row>
    <row r="219" spans="1:25" outlineLevel="1" x14ac:dyDescent="0.3">
      <c r="A219" s="50" t="s">
        <v>181</v>
      </c>
      <c r="B219" s="45">
        <v>67.099999999999994</v>
      </c>
      <c r="C219" s="45">
        <v>50.4</v>
      </c>
      <c r="D219" s="45">
        <v>46.9</v>
      </c>
      <c r="E219" s="45">
        <v>95.7</v>
      </c>
      <c r="F219" s="42" t="s">
        <v>26</v>
      </c>
      <c r="G219" s="45">
        <v>30.7</v>
      </c>
      <c r="H219" s="45">
        <v>21</v>
      </c>
      <c r="I219" s="45">
        <v>14.2</v>
      </c>
      <c r="J219" s="45">
        <v>1.1000000000000001</v>
      </c>
      <c r="K219" s="45">
        <v>0.9</v>
      </c>
      <c r="L219" s="45">
        <v>11.9</v>
      </c>
      <c r="M219" s="45">
        <v>17.5</v>
      </c>
      <c r="N219" s="45">
        <v>20.100000000000001</v>
      </c>
      <c r="O219" s="45">
        <v>19.8</v>
      </c>
      <c r="P219" s="45">
        <v>11.6</v>
      </c>
      <c r="Q219" s="45">
        <v>7.6</v>
      </c>
      <c r="R219" s="45">
        <v>7.8</v>
      </c>
      <c r="S219" s="45">
        <v>17.3</v>
      </c>
      <c r="T219" s="45">
        <v>21.9</v>
      </c>
      <c r="U219" s="45">
        <v>27.2</v>
      </c>
      <c r="V219" s="45">
        <v>29.3</v>
      </c>
      <c r="W219" s="45">
        <v>21.7</v>
      </c>
      <c r="X219" s="45">
        <v>16.5</v>
      </c>
      <c r="Y219" s="44">
        <v>11.1</v>
      </c>
    </row>
    <row r="220" spans="1:25" outlineLevel="1" x14ac:dyDescent="0.3">
      <c r="A220" s="50" t="s">
        <v>182</v>
      </c>
      <c r="B220" s="45">
        <v>27.7</v>
      </c>
      <c r="C220" s="45">
        <v>31.7</v>
      </c>
      <c r="D220" s="45">
        <v>0.8</v>
      </c>
      <c r="E220" s="45">
        <v>8.3000000000000007</v>
      </c>
      <c r="F220" s="42" t="s">
        <v>26</v>
      </c>
      <c r="G220" s="45">
        <v>1.5</v>
      </c>
      <c r="H220" s="45">
        <v>1.1000000000000001</v>
      </c>
      <c r="I220" s="45">
        <v>6.1</v>
      </c>
      <c r="J220" s="45">
        <v>19</v>
      </c>
      <c r="K220" s="45">
        <v>19.8</v>
      </c>
      <c r="L220" s="45">
        <v>8.4</v>
      </c>
      <c r="M220" s="45">
        <v>3.4</v>
      </c>
      <c r="N220" s="45">
        <v>0.2</v>
      </c>
      <c r="O220" s="45">
        <v>0.2</v>
      </c>
      <c r="P220" s="45">
        <v>0.4</v>
      </c>
      <c r="Q220" s="45" t="s">
        <v>26</v>
      </c>
      <c r="R220" s="45">
        <v>0.1</v>
      </c>
      <c r="S220" s="45">
        <v>1.5</v>
      </c>
      <c r="T220" s="45">
        <v>3.6</v>
      </c>
      <c r="U220" s="45">
        <v>0.9</v>
      </c>
      <c r="V220" s="45">
        <v>2.2999999999999998</v>
      </c>
      <c r="W220" s="45">
        <v>9.1</v>
      </c>
      <c r="X220" s="45">
        <v>8.8000000000000007</v>
      </c>
      <c r="Y220" s="44">
        <v>8</v>
      </c>
    </row>
    <row r="221" spans="1:25" outlineLevel="1" x14ac:dyDescent="0.3">
      <c r="A221" s="50" t="s">
        <v>183</v>
      </c>
      <c r="B221" s="45">
        <v>18.100000000000001</v>
      </c>
      <c r="C221" s="45">
        <v>7.5</v>
      </c>
      <c r="D221" s="45">
        <v>13.9</v>
      </c>
      <c r="E221" s="45">
        <v>11.3</v>
      </c>
      <c r="F221" s="42" t="s">
        <v>26</v>
      </c>
      <c r="G221" s="45">
        <v>3.1</v>
      </c>
      <c r="H221" s="45">
        <v>11</v>
      </c>
      <c r="I221" s="45">
        <v>2.1</v>
      </c>
      <c r="J221" s="45">
        <v>1.8</v>
      </c>
      <c r="K221" s="45">
        <v>1.8</v>
      </c>
      <c r="L221" s="45">
        <v>2.2000000000000002</v>
      </c>
      <c r="M221" s="45">
        <v>1.5</v>
      </c>
      <c r="N221" s="45">
        <v>2</v>
      </c>
      <c r="O221" s="45">
        <v>2.4</v>
      </c>
      <c r="P221" s="45">
        <v>2.8</v>
      </c>
      <c r="Q221" s="45">
        <v>4.0999999999999996</v>
      </c>
      <c r="R221" s="45">
        <v>4.5</v>
      </c>
      <c r="S221" s="45">
        <v>4.5</v>
      </c>
      <c r="T221" s="45">
        <v>2.7</v>
      </c>
      <c r="U221" s="45">
        <v>1.9</v>
      </c>
      <c r="V221" s="45">
        <v>2.2000000000000002</v>
      </c>
      <c r="W221" s="45">
        <v>2.2000000000000002</v>
      </c>
      <c r="X221" s="45">
        <v>1.6</v>
      </c>
      <c r="Y221" s="44">
        <v>1.5</v>
      </c>
    </row>
    <row r="222" spans="1:25" outlineLevel="1" x14ac:dyDescent="0.3">
      <c r="A222" s="50" t="s">
        <v>184</v>
      </c>
      <c r="B222" s="45">
        <v>0.9</v>
      </c>
      <c r="C222" s="45">
        <v>1.9</v>
      </c>
      <c r="D222" s="45">
        <v>6.2</v>
      </c>
      <c r="E222" s="45">
        <v>11.899999999999999</v>
      </c>
      <c r="F222" s="42" t="s">
        <v>26</v>
      </c>
      <c r="G222" s="45">
        <v>0.2</v>
      </c>
      <c r="H222" s="45">
        <v>0.1</v>
      </c>
      <c r="I222" s="45">
        <v>0.2</v>
      </c>
      <c r="J222" s="45">
        <v>0.3</v>
      </c>
      <c r="K222" s="45">
        <v>0.5</v>
      </c>
      <c r="L222" s="45">
        <v>0.6</v>
      </c>
      <c r="M222" s="45">
        <v>0.6</v>
      </c>
      <c r="N222" s="45">
        <v>0.2</v>
      </c>
      <c r="O222" s="45">
        <v>0.2</v>
      </c>
      <c r="P222" s="45">
        <v>5.7</v>
      </c>
      <c r="Q222" s="45">
        <v>0.1</v>
      </c>
      <c r="R222" s="45">
        <v>0.2</v>
      </c>
      <c r="S222" s="45">
        <v>5.9</v>
      </c>
      <c r="T222" s="45">
        <v>4.5</v>
      </c>
      <c r="U222" s="45">
        <v>1.3</v>
      </c>
      <c r="V222" s="45">
        <v>0.2</v>
      </c>
      <c r="W222" s="45">
        <v>0.1</v>
      </c>
      <c r="X222" s="45">
        <v>9.3000000000000007</v>
      </c>
      <c r="Y222" s="44">
        <v>13.5</v>
      </c>
    </row>
    <row r="223" spans="1:25" outlineLevel="1" x14ac:dyDescent="0.3">
      <c r="A223" s="50" t="s">
        <v>27</v>
      </c>
      <c r="B223" s="45">
        <v>4.5</v>
      </c>
      <c r="C223" s="45">
        <v>4.7</v>
      </c>
      <c r="D223" s="45">
        <v>6.3</v>
      </c>
      <c r="E223" s="45">
        <v>33.1</v>
      </c>
      <c r="F223" s="42" t="s">
        <v>26</v>
      </c>
      <c r="G223" s="45">
        <v>1.1000000000000001</v>
      </c>
      <c r="H223" s="45">
        <v>1.1000000000000001</v>
      </c>
      <c r="I223" s="45">
        <v>1.2</v>
      </c>
      <c r="J223" s="45">
        <v>1.1000000000000001</v>
      </c>
      <c r="K223" s="45">
        <v>1.3</v>
      </c>
      <c r="L223" s="45">
        <v>1.3</v>
      </c>
      <c r="M223" s="45">
        <v>1.2</v>
      </c>
      <c r="N223" s="45">
        <v>1</v>
      </c>
      <c r="O223" s="45">
        <v>1.1000000000000001</v>
      </c>
      <c r="P223" s="45">
        <v>1.1000000000000001</v>
      </c>
      <c r="Q223" s="45">
        <v>2.2999999999999998</v>
      </c>
      <c r="R223" s="45">
        <v>1.8</v>
      </c>
      <c r="S223" s="45">
        <v>3.9</v>
      </c>
      <c r="T223" s="45">
        <v>9.3000000000000007</v>
      </c>
      <c r="U223" s="45">
        <v>9.5</v>
      </c>
      <c r="V223" s="45">
        <v>10.4</v>
      </c>
      <c r="W223" s="45">
        <v>12.9</v>
      </c>
      <c r="X223" s="45">
        <v>13.8</v>
      </c>
      <c r="Y223" s="44">
        <v>16.899999999999999</v>
      </c>
    </row>
    <row r="224" spans="1:25" ht="14.5" outlineLevel="1" x14ac:dyDescent="0.35">
      <c r="A224" s="75" t="s">
        <v>185</v>
      </c>
      <c r="B224" s="41">
        <v>118.2</v>
      </c>
      <c r="C224" s="41">
        <v>96.2</v>
      </c>
      <c r="D224" s="41">
        <v>74.099999999999994</v>
      </c>
      <c r="E224" s="41">
        <v>160.4</v>
      </c>
      <c r="F224" s="48" t="s">
        <v>26</v>
      </c>
      <c r="G224" s="41">
        <v>36.700000000000003</v>
      </c>
      <c r="H224" s="41">
        <v>34.299999999999997</v>
      </c>
      <c r="I224" s="41">
        <v>23.8</v>
      </c>
      <c r="J224" s="41">
        <v>23.4</v>
      </c>
      <c r="K224" s="41">
        <v>24.2</v>
      </c>
      <c r="L224" s="41">
        <v>24.3</v>
      </c>
      <c r="M224" s="41">
        <v>24.1</v>
      </c>
      <c r="N224" s="41">
        <v>23.6</v>
      </c>
      <c r="O224" s="41">
        <v>23.8</v>
      </c>
      <c r="P224" s="41">
        <v>21.6</v>
      </c>
      <c r="Q224" s="41">
        <v>14.2</v>
      </c>
      <c r="R224" s="41">
        <v>14.4</v>
      </c>
      <c r="S224" s="41">
        <v>33.1</v>
      </c>
      <c r="T224" s="41">
        <v>42</v>
      </c>
      <c r="U224" s="41">
        <v>40.799999999999997</v>
      </c>
      <c r="V224" s="41">
        <v>44.4</v>
      </c>
      <c r="W224" s="41">
        <v>46</v>
      </c>
      <c r="X224" s="41">
        <v>50</v>
      </c>
      <c r="Y224" s="40">
        <v>51.1</v>
      </c>
    </row>
    <row r="225" spans="1:25" outlineLevel="1" x14ac:dyDescent="0.3">
      <c r="A225" s="80"/>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4"/>
    </row>
    <row r="226" spans="1:25" outlineLevel="1" x14ac:dyDescent="0.3">
      <c r="A226" s="84" t="s">
        <v>186</v>
      </c>
      <c r="B226" s="58"/>
      <c r="C226" s="58"/>
      <c r="D226" s="58" t="s">
        <v>26</v>
      </c>
      <c r="E226" s="58"/>
      <c r="F226" s="42" t="s">
        <v>26</v>
      </c>
      <c r="G226" s="58" t="s">
        <v>26</v>
      </c>
      <c r="H226" s="58" t="s">
        <v>26</v>
      </c>
      <c r="I226" s="58" t="s">
        <v>26</v>
      </c>
      <c r="J226" s="58" t="s">
        <v>26</v>
      </c>
      <c r="K226" s="58" t="s">
        <v>26</v>
      </c>
      <c r="L226" s="58" t="s">
        <v>26</v>
      </c>
      <c r="M226" s="58" t="s">
        <v>26</v>
      </c>
      <c r="N226" s="58" t="s">
        <v>26</v>
      </c>
      <c r="O226" s="58" t="s">
        <v>26</v>
      </c>
      <c r="P226" s="58" t="s">
        <v>26</v>
      </c>
      <c r="Q226" s="58" t="s">
        <v>26</v>
      </c>
      <c r="R226" s="58" t="s">
        <v>26</v>
      </c>
      <c r="S226" s="58" t="s">
        <v>26</v>
      </c>
      <c r="T226" s="58" t="s">
        <v>26</v>
      </c>
      <c r="U226" s="58"/>
      <c r="V226" s="58"/>
      <c r="W226" s="58"/>
      <c r="X226" s="58"/>
      <c r="Y226" s="57"/>
    </row>
    <row r="227" spans="1:25" outlineLevel="1" x14ac:dyDescent="0.3">
      <c r="A227" s="50" t="s">
        <v>187</v>
      </c>
      <c r="B227" s="45">
        <v>95.1</v>
      </c>
      <c r="C227" s="45">
        <v>51</v>
      </c>
      <c r="D227" s="45">
        <v>42.6</v>
      </c>
      <c r="E227" s="45">
        <v>220.2</v>
      </c>
      <c r="F227" s="42" t="s">
        <v>26</v>
      </c>
      <c r="G227" s="45">
        <v>113</v>
      </c>
      <c r="H227" s="45">
        <v>93.2</v>
      </c>
      <c r="I227" s="45">
        <v>93.1</v>
      </c>
      <c r="J227" s="45">
        <v>95.1</v>
      </c>
      <c r="K227" s="45">
        <v>95.2</v>
      </c>
      <c r="L227" s="45">
        <v>88.2</v>
      </c>
      <c r="M227" s="45">
        <v>69.400000000000006</v>
      </c>
      <c r="N227" s="45">
        <v>51</v>
      </c>
      <c r="O227" s="45">
        <v>48.5</v>
      </c>
      <c r="P227" s="45">
        <v>55.9</v>
      </c>
      <c r="Q227" s="45">
        <v>48.6</v>
      </c>
      <c r="R227" s="45">
        <v>42.6</v>
      </c>
      <c r="S227" s="45">
        <v>114.7</v>
      </c>
      <c r="T227" s="45">
        <v>146.19999999999999</v>
      </c>
      <c r="U227" s="45">
        <v>133.30000000000001</v>
      </c>
      <c r="V227" s="45">
        <v>220.2</v>
      </c>
      <c r="W227" s="45">
        <v>209.5</v>
      </c>
      <c r="X227" s="45">
        <v>297.5</v>
      </c>
      <c r="Y227" s="44">
        <v>256.10000000000002</v>
      </c>
    </row>
    <row r="228" spans="1:25" outlineLevel="1" x14ac:dyDescent="0.3">
      <c r="A228" s="50" t="s">
        <v>188</v>
      </c>
      <c r="B228" s="45">
        <v>99.8</v>
      </c>
      <c r="C228" s="45">
        <v>68.599999999999994</v>
      </c>
      <c r="D228" s="45">
        <v>87.2</v>
      </c>
      <c r="E228" s="45">
        <v>528.4</v>
      </c>
      <c r="F228" s="42" t="s">
        <v>26</v>
      </c>
      <c r="G228" s="45">
        <v>153</v>
      </c>
      <c r="H228" s="45">
        <v>129.9</v>
      </c>
      <c r="I228" s="45">
        <v>110.4</v>
      </c>
      <c r="J228" s="45">
        <v>99.8</v>
      </c>
      <c r="K228" s="45">
        <v>84.5</v>
      </c>
      <c r="L228" s="45">
        <v>71.099999999999994</v>
      </c>
      <c r="M228" s="45">
        <v>70</v>
      </c>
      <c r="N228" s="45">
        <v>68.599999999999994</v>
      </c>
      <c r="O228" s="45">
        <v>72.900000000000006</v>
      </c>
      <c r="P228" s="45">
        <v>89.4</v>
      </c>
      <c r="Q228" s="45">
        <v>82.7</v>
      </c>
      <c r="R228" s="45">
        <v>87.2</v>
      </c>
      <c r="S228" s="45">
        <v>245.3</v>
      </c>
      <c r="T228" s="45">
        <v>374.6</v>
      </c>
      <c r="U228" s="45">
        <v>350.6</v>
      </c>
      <c r="V228" s="45">
        <v>528.4</v>
      </c>
      <c r="W228" s="45">
        <v>466.7</v>
      </c>
      <c r="X228" s="45">
        <v>643.4</v>
      </c>
      <c r="Y228" s="44">
        <v>571.5</v>
      </c>
    </row>
    <row r="229" spans="1:25" outlineLevel="1" x14ac:dyDescent="0.3">
      <c r="A229" s="50" t="s">
        <v>189</v>
      </c>
      <c r="B229" s="45">
        <v>57.5</v>
      </c>
      <c r="C229" s="45">
        <v>42.8</v>
      </c>
      <c r="D229" s="45">
        <v>26.4</v>
      </c>
      <c r="E229" s="45">
        <v>11.8</v>
      </c>
      <c r="F229" s="42" t="s">
        <v>26</v>
      </c>
      <c r="G229" s="45">
        <v>57.7</v>
      </c>
      <c r="H229" s="45">
        <v>54.6</v>
      </c>
      <c r="I229" s="45">
        <v>51.3</v>
      </c>
      <c r="J229" s="45">
        <v>57.5</v>
      </c>
      <c r="K229" s="45">
        <v>55.1</v>
      </c>
      <c r="L229" s="45">
        <v>51</v>
      </c>
      <c r="M229" s="45">
        <v>46.9</v>
      </c>
      <c r="N229" s="45">
        <v>42.8</v>
      </c>
      <c r="O229" s="45">
        <v>38.9</v>
      </c>
      <c r="P229" s="45">
        <v>34.4</v>
      </c>
      <c r="Q229" s="45">
        <v>29.6</v>
      </c>
      <c r="R229" s="45">
        <v>26.4</v>
      </c>
      <c r="S229" s="45">
        <v>22.5</v>
      </c>
      <c r="T229" s="45">
        <v>18.7</v>
      </c>
      <c r="U229" s="45">
        <v>15.2</v>
      </c>
      <c r="V229" s="45">
        <v>11.8</v>
      </c>
      <c r="W229" s="45">
        <v>8</v>
      </c>
      <c r="X229" s="45">
        <v>4.5</v>
      </c>
      <c r="Y229" s="44">
        <v>2</v>
      </c>
    </row>
    <row r="230" spans="1:25" ht="14.5" outlineLevel="1" x14ac:dyDescent="0.35">
      <c r="A230" s="75" t="s">
        <v>185</v>
      </c>
      <c r="B230" s="41">
        <v>252.4</v>
      </c>
      <c r="C230" s="41">
        <v>162.4</v>
      </c>
      <c r="D230" s="41">
        <v>156.19999999999999</v>
      </c>
      <c r="E230" s="41">
        <v>760.4</v>
      </c>
      <c r="F230" s="48" t="s">
        <v>26</v>
      </c>
      <c r="G230" s="41">
        <v>323.8</v>
      </c>
      <c r="H230" s="41">
        <v>277.7</v>
      </c>
      <c r="I230" s="41">
        <v>254.8</v>
      </c>
      <c r="J230" s="41">
        <v>252.4</v>
      </c>
      <c r="K230" s="41">
        <v>234.8</v>
      </c>
      <c r="L230" s="41">
        <v>210.4</v>
      </c>
      <c r="M230" s="41">
        <v>186.3</v>
      </c>
      <c r="N230" s="41">
        <v>162.4</v>
      </c>
      <c r="O230" s="41">
        <v>160.30000000000001</v>
      </c>
      <c r="P230" s="41">
        <v>179.8</v>
      </c>
      <c r="Q230" s="41">
        <v>160.9</v>
      </c>
      <c r="R230" s="41">
        <v>156.19999999999999</v>
      </c>
      <c r="S230" s="41">
        <v>382.5</v>
      </c>
      <c r="T230" s="41">
        <v>539.6</v>
      </c>
      <c r="U230" s="41">
        <v>499.1</v>
      </c>
      <c r="V230" s="41">
        <v>760.4</v>
      </c>
      <c r="W230" s="41">
        <v>684.2</v>
      </c>
      <c r="X230" s="41">
        <v>945.4</v>
      </c>
      <c r="Y230" s="40">
        <v>829.5</v>
      </c>
    </row>
    <row r="231" spans="1:25" ht="14.5" x14ac:dyDescent="0.35">
      <c r="A231" s="74"/>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7"/>
    </row>
    <row r="232" spans="1:25" ht="15.5" x14ac:dyDescent="0.35">
      <c r="A232" s="77" t="s">
        <v>417</v>
      </c>
      <c r="B232" s="48" t="s">
        <v>26</v>
      </c>
      <c r="C232" s="48" t="s">
        <v>26</v>
      </c>
      <c r="D232" s="48" t="s">
        <v>26</v>
      </c>
      <c r="E232" s="48"/>
      <c r="F232" s="48" t="s">
        <v>26</v>
      </c>
      <c r="G232" s="48" t="s">
        <v>26</v>
      </c>
      <c r="H232" s="48" t="s">
        <v>26</v>
      </c>
      <c r="I232" s="48" t="s">
        <v>26</v>
      </c>
      <c r="J232" s="48" t="s">
        <v>26</v>
      </c>
      <c r="K232" s="48" t="s">
        <v>26</v>
      </c>
      <c r="L232" s="48" t="s">
        <v>26</v>
      </c>
      <c r="M232" s="48" t="s">
        <v>26</v>
      </c>
      <c r="N232" s="48" t="s">
        <v>26</v>
      </c>
      <c r="O232" s="48" t="s">
        <v>26</v>
      </c>
      <c r="P232" s="48" t="s">
        <v>26</v>
      </c>
      <c r="Q232" s="48" t="s">
        <v>26</v>
      </c>
      <c r="R232" s="48" t="s">
        <v>26</v>
      </c>
      <c r="S232" s="48" t="s">
        <v>26</v>
      </c>
      <c r="T232" s="48" t="s">
        <v>26</v>
      </c>
      <c r="U232" s="48"/>
      <c r="V232" s="48"/>
      <c r="W232" s="48"/>
      <c r="X232" s="48"/>
      <c r="Y232" s="47"/>
    </row>
    <row r="233" spans="1:25" outlineLevel="1" x14ac:dyDescent="0.3">
      <c r="A233" s="76" t="s">
        <v>24</v>
      </c>
      <c r="B233" s="71" t="s">
        <v>6</v>
      </c>
      <c r="C233" s="71" t="s">
        <v>7</v>
      </c>
      <c r="D233" s="71" t="s">
        <v>8</v>
      </c>
      <c r="E233" s="71" t="s">
        <v>405</v>
      </c>
      <c r="F233" s="42"/>
      <c r="G233" s="71" t="s">
        <v>9</v>
      </c>
      <c r="H233" s="71" t="s">
        <v>10</v>
      </c>
      <c r="I233" s="71" t="s">
        <v>11</v>
      </c>
      <c r="J233" s="71" t="s">
        <v>12</v>
      </c>
      <c r="K233" s="71" t="s">
        <v>13</v>
      </c>
      <c r="L233" s="71" t="s">
        <v>14</v>
      </c>
      <c r="M233" s="71" t="s">
        <v>15</v>
      </c>
      <c r="N233" s="71" t="s">
        <v>16</v>
      </c>
      <c r="O233" s="71" t="s">
        <v>17</v>
      </c>
      <c r="P233" s="71" t="s">
        <v>18</v>
      </c>
      <c r="Q233" s="71" t="s">
        <v>19</v>
      </c>
      <c r="R233" s="71" t="s">
        <v>20</v>
      </c>
      <c r="S233" s="71" t="s">
        <v>21</v>
      </c>
      <c r="T233" s="71" t="s">
        <v>22</v>
      </c>
      <c r="U233" s="71" t="s">
        <v>402</v>
      </c>
      <c r="V233" s="71" t="s">
        <v>406</v>
      </c>
      <c r="W233" s="71" t="s">
        <v>409</v>
      </c>
      <c r="X233" s="71" t="s">
        <v>428</v>
      </c>
      <c r="Y233" s="70" t="s">
        <v>435</v>
      </c>
    </row>
    <row r="234" spans="1:25" outlineLevel="1" x14ac:dyDescent="0.3">
      <c r="A234" s="50"/>
      <c r="B234" s="52" t="s">
        <v>26</v>
      </c>
      <c r="C234" s="52" t="s">
        <v>26</v>
      </c>
      <c r="D234" s="52" t="s">
        <v>26</v>
      </c>
      <c r="E234" s="52"/>
      <c r="F234" s="42" t="s">
        <v>26</v>
      </c>
      <c r="G234" s="52" t="s">
        <v>26</v>
      </c>
      <c r="H234" s="52" t="s">
        <v>26</v>
      </c>
      <c r="I234" s="52" t="s">
        <v>26</v>
      </c>
      <c r="J234" s="52" t="s">
        <v>26</v>
      </c>
      <c r="K234" s="52" t="s">
        <v>26</v>
      </c>
      <c r="L234" s="52" t="s">
        <v>26</v>
      </c>
      <c r="M234" s="52" t="s">
        <v>26</v>
      </c>
      <c r="N234" s="52" t="s">
        <v>26</v>
      </c>
      <c r="O234" s="52" t="s">
        <v>26</v>
      </c>
      <c r="P234" s="52" t="s">
        <v>26</v>
      </c>
      <c r="Q234" s="52" t="s">
        <v>26</v>
      </c>
      <c r="R234" s="52" t="s">
        <v>26</v>
      </c>
      <c r="S234" s="52" t="s">
        <v>26</v>
      </c>
      <c r="T234" s="52" t="s">
        <v>26</v>
      </c>
      <c r="U234" s="52"/>
      <c r="V234" s="52"/>
      <c r="W234" s="52"/>
      <c r="X234" s="52"/>
      <c r="Y234" s="51"/>
    </row>
    <row r="235" spans="1:25" outlineLevel="1" x14ac:dyDescent="0.3">
      <c r="A235" s="83" t="s">
        <v>36</v>
      </c>
      <c r="B235" s="82">
        <v>3.8</v>
      </c>
      <c r="C235" s="82">
        <v>2.5</v>
      </c>
      <c r="D235" s="82">
        <v>26</v>
      </c>
      <c r="E235" s="82">
        <v>133.4</v>
      </c>
      <c r="F235" s="42" t="s">
        <v>26</v>
      </c>
      <c r="G235" s="82">
        <v>1.4</v>
      </c>
      <c r="H235" s="82">
        <v>1.2</v>
      </c>
      <c r="I235" s="82">
        <v>1.1000000000000001</v>
      </c>
      <c r="J235" s="82">
        <v>0.1</v>
      </c>
      <c r="K235" s="82">
        <v>0.4</v>
      </c>
      <c r="L235" s="82">
        <v>0.3</v>
      </c>
      <c r="M235" s="82">
        <v>0.3</v>
      </c>
      <c r="N235" s="82">
        <v>1.4</v>
      </c>
      <c r="O235" s="82">
        <v>1.3</v>
      </c>
      <c r="P235" s="82">
        <v>5.5</v>
      </c>
      <c r="Q235" s="82">
        <v>5.7</v>
      </c>
      <c r="R235" s="82">
        <v>13.5</v>
      </c>
      <c r="S235" s="82">
        <v>25.4</v>
      </c>
      <c r="T235" s="82">
        <v>27.5</v>
      </c>
      <c r="U235" s="82">
        <v>38.5</v>
      </c>
      <c r="V235" s="82">
        <v>42</v>
      </c>
      <c r="W235" s="82">
        <v>36.725957999999999</v>
      </c>
      <c r="X235" s="82">
        <v>35.668737499999999</v>
      </c>
      <c r="Y235" s="81">
        <v>42.799021000000003</v>
      </c>
    </row>
    <row r="236" spans="1:25" outlineLevel="1" x14ac:dyDescent="0.3">
      <c r="A236" s="50"/>
      <c r="B236" s="45" t="s">
        <v>26</v>
      </c>
      <c r="C236" s="45" t="s">
        <v>26</v>
      </c>
      <c r="D236" s="45" t="s">
        <v>26</v>
      </c>
      <c r="E236" s="45"/>
      <c r="F236" s="42" t="s">
        <v>26</v>
      </c>
      <c r="G236" s="45" t="s">
        <v>26</v>
      </c>
      <c r="H236" s="45" t="s">
        <v>26</v>
      </c>
      <c r="I236" s="45" t="s">
        <v>26</v>
      </c>
      <c r="J236" s="45" t="s">
        <v>26</v>
      </c>
      <c r="K236" s="45" t="s">
        <v>26</v>
      </c>
      <c r="L236" s="45" t="s">
        <v>26</v>
      </c>
      <c r="M236" s="45" t="s">
        <v>26</v>
      </c>
      <c r="N236" s="45" t="s">
        <v>26</v>
      </c>
      <c r="O236" s="45" t="s">
        <v>26</v>
      </c>
      <c r="P236" s="45" t="s">
        <v>26</v>
      </c>
      <c r="Q236" s="45" t="s">
        <v>26</v>
      </c>
      <c r="R236" s="45" t="s">
        <v>26</v>
      </c>
      <c r="S236" s="45" t="s">
        <v>26</v>
      </c>
      <c r="T236" s="45" t="s">
        <v>26</v>
      </c>
      <c r="U236" s="45"/>
      <c r="V236" s="45"/>
      <c r="W236" s="45"/>
      <c r="X236" s="45"/>
      <c r="Y236" s="44"/>
    </row>
    <row r="237" spans="1:25" outlineLevel="1" x14ac:dyDescent="0.3">
      <c r="A237" s="50" t="s">
        <v>190</v>
      </c>
      <c r="B237" s="45">
        <v>16.8</v>
      </c>
      <c r="C237" s="45">
        <v>27.4</v>
      </c>
      <c r="D237" s="45">
        <v>33.5</v>
      </c>
      <c r="E237" s="45">
        <v>83.4</v>
      </c>
      <c r="F237" s="42" t="s">
        <v>26</v>
      </c>
      <c r="G237" s="45">
        <v>3.7</v>
      </c>
      <c r="H237" s="45">
        <v>2.7</v>
      </c>
      <c r="I237" s="45">
        <v>3.2</v>
      </c>
      <c r="J237" s="45">
        <v>7.2</v>
      </c>
      <c r="K237" s="45">
        <v>9.5</v>
      </c>
      <c r="L237" s="45">
        <v>8.6999999999999993</v>
      </c>
      <c r="M237" s="45">
        <v>3.6</v>
      </c>
      <c r="N237" s="45">
        <v>5.5</v>
      </c>
      <c r="O237" s="45">
        <v>7.5</v>
      </c>
      <c r="P237" s="45">
        <v>4.0999999999999996</v>
      </c>
      <c r="Q237" s="45">
        <v>2.6</v>
      </c>
      <c r="R237" s="45">
        <v>19.3</v>
      </c>
      <c r="S237" s="45">
        <v>55.2</v>
      </c>
      <c r="T237" s="45">
        <v>0.5</v>
      </c>
      <c r="U237" s="45">
        <v>14.4</v>
      </c>
      <c r="V237" s="45">
        <v>13.3</v>
      </c>
      <c r="W237" s="45">
        <v>35.0737436</v>
      </c>
      <c r="X237" s="45">
        <v>9.8282943000000014</v>
      </c>
      <c r="Y237" s="44">
        <v>7.0305450999999994</v>
      </c>
    </row>
    <row r="238" spans="1:25" outlineLevel="1" x14ac:dyDescent="0.3">
      <c r="A238" s="50" t="s">
        <v>191</v>
      </c>
      <c r="B238" s="45">
        <v>74.5</v>
      </c>
      <c r="C238" s="45">
        <v>0</v>
      </c>
      <c r="D238" s="45">
        <v>333.7</v>
      </c>
      <c r="E238" s="45">
        <v>48.6</v>
      </c>
      <c r="F238" s="42" t="s">
        <v>26</v>
      </c>
      <c r="G238" s="45">
        <v>0</v>
      </c>
      <c r="H238" s="45">
        <v>109.8</v>
      </c>
      <c r="I238" s="45">
        <v>94.7</v>
      </c>
      <c r="J238" s="45">
        <v>42</v>
      </c>
      <c r="K238" s="45">
        <v>0</v>
      </c>
      <c r="L238" s="45">
        <v>0</v>
      </c>
      <c r="M238" s="45">
        <v>0</v>
      </c>
      <c r="N238" s="45">
        <v>0</v>
      </c>
      <c r="O238" s="45">
        <v>10.6</v>
      </c>
      <c r="P238" s="45">
        <v>0</v>
      </c>
      <c r="Q238" s="45">
        <v>0</v>
      </c>
      <c r="R238" s="45">
        <v>571.4</v>
      </c>
      <c r="S238" s="45">
        <v>0</v>
      </c>
      <c r="T238" s="45">
        <v>23.7</v>
      </c>
      <c r="U238" s="45">
        <v>91.9</v>
      </c>
      <c r="V238" s="45">
        <v>261.7</v>
      </c>
      <c r="W238" s="45">
        <v>2.0618067</v>
      </c>
      <c r="X238" s="45">
        <v>83.934499000000002</v>
      </c>
      <c r="Y238" s="44">
        <v>61.048812700000006</v>
      </c>
    </row>
    <row r="239" spans="1:25" outlineLevel="1" x14ac:dyDescent="0.3">
      <c r="A239" s="50" t="s">
        <v>192</v>
      </c>
      <c r="B239" s="45">
        <v>79.5</v>
      </c>
      <c r="C239" s="45">
        <v>88.8</v>
      </c>
      <c r="D239" s="45">
        <v>308.39999999999998</v>
      </c>
      <c r="E239" s="45">
        <v>144.80000000000001</v>
      </c>
      <c r="F239" s="42" t="s">
        <v>26</v>
      </c>
      <c r="G239" s="45">
        <v>105</v>
      </c>
      <c r="H239" s="45">
        <v>0</v>
      </c>
      <c r="I239" s="45">
        <v>9.1999999999999993</v>
      </c>
      <c r="J239" s="45">
        <v>0</v>
      </c>
      <c r="K239" s="45">
        <v>0</v>
      </c>
      <c r="L239" s="45">
        <v>37.5</v>
      </c>
      <c r="M239" s="45">
        <v>29.8</v>
      </c>
      <c r="N239" s="45">
        <v>25.5</v>
      </c>
      <c r="O239" s="45">
        <v>6.1</v>
      </c>
      <c r="P239" s="45">
        <v>206.3</v>
      </c>
      <c r="Q239" s="45">
        <v>288.89999999999998</v>
      </c>
      <c r="R239" s="45">
        <v>0</v>
      </c>
      <c r="S239" s="45">
        <v>259.10000000000002</v>
      </c>
      <c r="T239" s="45">
        <v>131.9</v>
      </c>
      <c r="U239" s="45">
        <v>0</v>
      </c>
      <c r="V239" s="45">
        <v>0</v>
      </c>
      <c r="W239" s="45">
        <v>208.75904359999998</v>
      </c>
      <c r="X239" s="45">
        <v>0</v>
      </c>
      <c r="Y239" s="44">
        <v>0</v>
      </c>
    </row>
    <row r="240" spans="1:25" outlineLevel="1" x14ac:dyDescent="0.3">
      <c r="A240" s="50" t="s">
        <v>37</v>
      </c>
      <c r="B240" s="45">
        <v>0</v>
      </c>
      <c r="C240" s="45">
        <v>0</v>
      </c>
      <c r="D240" s="45">
        <v>98.8</v>
      </c>
      <c r="E240" s="45">
        <v>44.5</v>
      </c>
      <c r="F240" s="42" t="s">
        <v>26</v>
      </c>
      <c r="G240" s="45">
        <v>0</v>
      </c>
      <c r="H240" s="45">
        <v>0</v>
      </c>
      <c r="I240" s="45">
        <v>0</v>
      </c>
      <c r="J240" s="45">
        <v>0</v>
      </c>
      <c r="K240" s="45">
        <v>0</v>
      </c>
      <c r="L240" s="45">
        <v>0</v>
      </c>
      <c r="M240" s="45">
        <v>0</v>
      </c>
      <c r="N240" s="45">
        <v>0</v>
      </c>
      <c r="O240" s="45">
        <v>98.7</v>
      </c>
      <c r="P240" s="45">
        <v>0</v>
      </c>
      <c r="Q240" s="45">
        <v>0</v>
      </c>
      <c r="R240" s="45">
        <v>0</v>
      </c>
      <c r="S240" s="45">
        <v>0.3</v>
      </c>
      <c r="T240" s="45">
        <v>43.7</v>
      </c>
      <c r="U240" s="45">
        <v>0</v>
      </c>
      <c r="V240" s="45">
        <v>0.5</v>
      </c>
      <c r="W240" s="45">
        <v>1.4023799999999999E-2</v>
      </c>
      <c r="X240" s="45">
        <v>0.46134720000000001</v>
      </c>
      <c r="Y240" s="44">
        <v>2.4761499999999999E-2</v>
      </c>
    </row>
    <row r="241" spans="1:25" outlineLevel="1" x14ac:dyDescent="0.3">
      <c r="A241" s="75" t="s">
        <v>193</v>
      </c>
      <c r="B241" s="41">
        <v>170.9</v>
      </c>
      <c r="C241" s="41">
        <v>116.2</v>
      </c>
      <c r="D241" s="41">
        <v>774.3</v>
      </c>
      <c r="E241" s="41">
        <v>321.2</v>
      </c>
      <c r="F241" s="42" t="s">
        <v>26</v>
      </c>
      <c r="G241" s="41">
        <v>108.7</v>
      </c>
      <c r="H241" s="41">
        <v>112.6</v>
      </c>
      <c r="I241" s="41">
        <v>107.1</v>
      </c>
      <c r="J241" s="41">
        <v>49.2</v>
      </c>
      <c r="K241" s="41">
        <v>9.5</v>
      </c>
      <c r="L241" s="41">
        <v>46.2</v>
      </c>
      <c r="M241" s="41">
        <v>33.4</v>
      </c>
      <c r="N241" s="41">
        <v>31</v>
      </c>
      <c r="O241" s="41">
        <v>122.9</v>
      </c>
      <c r="P241" s="41">
        <v>210.5</v>
      </c>
      <c r="Q241" s="41">
        <v>291.5</v>
      </c>
      <c r="R241" s="41">
        <v>590.70000000000005</v>
      </c>
      <c r="S241" s="41">
        <v>314.60000000000002</v>
      </c>
      <c r="T241" s="41">
        <v>199.8</v>
      </c>
      <c r="U241" s="41">
        <v>106.3</v>
      </c>
      <c r="V241" s="41">
        <v>275.39999999999998</v>
      </c>
      <c r="W241" s="41">
        <v>245.9</v>
      </c>
      <c r="X241" s="41">
        <v>94.2</v>
      </c>
      <c r="Y241" s="40">
        <v>68.099999999999994</v>
      </c>
    </row>
    <row r="242" spans="1:25" outlineLevel="1" x14ac:dyDescent="0.3">
      <c r="A242" s="50"/>
      <c r="B242" s="45" t="s">
        <v>26</v>
      </c>
      <c r="C242" s="45" t="s">
        <v>26</v>
      </c>
      <c r="D242" s="45" t="s">
        <v>26</v>
      </c>
      <c r="E242" s="45"/>
      <c r="F242" s="42" t="s">
        <v>26</v>
      </c>
      <c r="G242" s="45" t="s">
        <v>26</v>
      </c>
      <c r="H242" s="45" t="s">
        <v>26</v>
      </c>
      <c r="I242" s="45" t="s">
        <v>26</v>
      </c>
      <c r="J242" s="45" t="s">
        <v>26</v>
      </c>
      <c r="K242" s="45" t="s">
        <v>26</v>
      </c>
      <c r="L242" s="45" t="s">
        <v>26</v>
      </c>
      <c r="M242" s="45" t="s">
        <v>26</v>
      </c>
      <c r="N242" s="45" t="s">
        <v>26</v>
      </c>
      <c r="O242" s="45" t="s">
        <v>26</v>
      </c>
      <c r="P242" s="45" t="s">
        <v>26</v>
      </c>
      <c r="Q242" s="45" t="s">
        <v>26</v>
      </c>
      <c r="R242" s="45" t="s">
        <v>26</v>
      </c>
      <c r="S242" s="45" t="s">
        <v>26</v>
      </c>
      <c r="T242" s="45" t="s">
        <v>26</v>
      </c>
      <c r="U242" s="45"/>
      <c r="V242" s="45"/>
      <c r="W242" s="45"/>
      <c r="X242" s="45"/>
      <c r="Y242" s="44"/>
    </row>
    <row r="243" spans="1:25" outlineLevel="1" x14ac:dyDescent="0.3">
      <c r="A243" s="50" t="s">
        <v>38</v>
      </c>
      <c r="B243" s="45">
        <v>184.5</v>
      </c>
      <c r="C243" s="45">
        <v>145.69999999999999</v>
      </c>
      <c r="D243" s="45">
        <v>154</v>
      </c>
      <c r="E243" s="45">
        <v>212.7</v>
      </c>
      <c r="F243" s="42" t="s">
        <v>26</v>
      </c>
      <c r="G243" s="45">
        <v>43</v>
      </c>
      <c r="H243" s="45">
        <v>47.1</v>
      </c>
      <c r="I243" s="45">
        <v>44.5</v>
      </c>
      <c r="J243" s="45">
        <v>49.9</v>
      </c>
      <c r="K243" s="45">
        <v>44.5</v>
      </c>
      <c r="L243" s="45">
        <v>37.4</v>
      </c>
      <c r="M243" s="45">
        <v>30.6</v>
      </c>
      <c r="N243" s="45">
        <v>33.200000000000003</v>
      </c>
      <c r="O243" s="45">
        <v>30.6</v>
      </c>
      <c r="P243" s="45">
        <v>32.4</v>
      </c>
      <c r="Q243" s="45">
        <v>43</v>
      </c>
      <c r="R243" s="45">
        <v>48.1</v>
      </c>
      <c r="S243" s="45">
        <v>46</v>
      </c>
      <c r="T243" s="45">
        <v>49.4</v>
      </c>
      <c r="U243" s="45">
        <v>60.7</v>
      </c>
      <c r="V243" s="45">
        <v>56.6</v>
      </c>
      <c r="W243" s="45">
        <v>59.629218299999998</v>
      </c>
      <c r="X243" s="45">
        <v>55.608707200000005</v>
      </c>
      <c r="Y243" s="44">
        <v>68.344912900000011</v>
      </c>
    </row>
    <row r="244" spans="1:25" outlineLevel="1" x14ac:dyDescent="0.3">
      <c r="A244" s="50" t="s">
        <v>194</v>
      </c>
      <c r="B244" s="45">
        <v>16.600000000000001</v>
      </c>
      <c r="C244" s="45">
        <v>11.6</v>
      </c>
      <c r="D244" s="45">
        <v>7.5</v>
      </c>
      <c r="E244" s="45">
        <v>26.9</v>
      </c>
      <c r="F244" s="42" t="s">
        <v>26</v>
      </c>
      <c r="G244" s="45">
        <v>4.9000000000000004</v>
      </c>
      <c r="H244" s="45">
        <v>4.3</v>
      </c>
      <c r="I244" s="45">
        <v>3.9</v>
      </c>
      <c r="J244" s="45">
        <v>3.5</v>
      </c>
      <c r="K244" s="45">
        <v>3.4</v>
      </c>
      <c r="L244" s="45">
        <v>3.1</v>
      </c>
      <c r="M244" s="45">
        <v>2.7</v>
      </c>
      <c r="N244" s="45">
        <v>2.4</v>
      </c>
      <c r="O244" s="45">
        <v>2</v>
      </c>
      <c r="P244" s="45">
        <v>1.8</v>
      </c>
      <c r="Q244" s="45">
        <v>1.9</v>
      </c>
      <c r="R244" s="45">
        <v>1.8</v>
      </c>
      <c r="S244" s="45">
        <v>4.8</v>
      </c>
      <c r="T244" s="45">
        <v>6.5</v>
      </c>
      <c r="U244" s="45">
        <v>6.1</v>
      </c>
      <c r="V244" s="45">
        <v>9.6</v>
      </c>
      <c r="W244" s="45">
        <v>9.1785401999999987</v>
      </c>
      <c r="X244" s="45">
        <v>9.9393069999999994</v>
      </c>
      <c r="Y244" s="44">
        <v>9.5161855000000006</v>
      </c>
    </row>
    <row r="245" spans="1:25" outlineLevel="1" x14ac:dyDescent="0.3">
      <c r="A245" s="50" t="s">
        <v>196</v>
      </c>
      <c r="B245" s="45">
        <v>19.8</v>
      </c>
      <c r="C245" s="45">
        <v>22.5</v>
      </c>
      <c r="D245" s="45">
        <v>31.8</v>
      </c>
      <c r="E245" s="45">
        <v>49.3</v>
      </c>
      <c r="F245" s="42"/>
      <c r="G245" s="45">
        <v>5</v>
      </c>
      <c r="H245" s="45">
        <v>4.9000000000000004</v>
      </c>
      <c r="I245" s="45">
        <v>6.8</v>
      </c>
      <c r="J245" s="45">
        <v>3.1</v>
      </c>
      <c r="K245" s="45">
        <v>7.4</v>
      </c>
      <c r="L245" s="45">
        <v>9</v>
      </c>
      <c r="M245" s="45">
        <v>3</v>
      </c>
      <c r="N245" s="45">
        <v>3</v>
      </c>
      <c r="O245" s="45">
        <v>3</v>
      </c>
      <c r="P245" s="45">
        <v>2.6</v>
      </c>
      <c r="Q245" s="45">
        <v>13.1</v>
      </c>
      <c r="R245" s="45">
        <v>13.1</v>
      </c>
      <c r="S245" s="45">
        <v>13.1</v>
      </c>
      <c r="T245" s="45">
        <v>13.2</v>
      </c>
      <c r="U245" s="45">
        <v>11.5</v>
      </c>
      <c r="V245" s="45">
        <v>11.5</v>
      </c>
      <c r="W245" s="45">
        <v>11.5027331</v>
      </c>
      <c r="X245" s="45">
        <v>11.579431</v>
      </c>
      <c r="Y245" s="44">
        <v>11.737004300000001</v>
      </c>
    </row>
    <row r="246" spans="1:25" outlineLevel="1" x14ac:dyDescent="0.3">
      <c r="A246" s="50" t="s">
        <v>195</v>
      </c>
      <c r="B246" s="45">
        <v>-39.299999999999997</v>
      </c>
      <c r="C246" s="45">
        <v>-40.1</v>
      </c>
      <c r="D246" s="45">
        <v>-85.6</v>
      </c>
      <c r="E246" s="45">
        <v>-127.1</v>
      </c>
      <c r="F246" s="42" t="s">
        <v>26</v>
      </c>
      <c r="G246" s="45">
        <v>-12.9</v>
      </c>
      <c r="H246" s="45">
        <v>-9</v>
      </c>
      <c r="I246" s="45">
        <v>-8.6</v>
      </c>
      <c r="J246" s="45">
        <v>-8.8000000000000007</v>
      </c>
      <c r="K246" s="45">
        <v>-8.1999999999999993</v>
      </c>
      <c r="L246" s="45">
        <v>-10</v>
      </c>
      <c r="M246" s="45">
        <v>-9.3000000000000007</v>
      </c>
      <c r="N246" s="45">
        <v>-12.6</v>
      </c>
      <c r="O246" s="45">
        <v>-15.9</v>
      </c>
      <c r="P246" s="45">
        <v>-9.6</v>
      </c>
      <c r="Q246" s="45">
        <v>-32.799999999999997</v>
      </c>
      <c r="R246" s="45">
        <v>-27.2</v>
      </c>
      <c r="S246" s="45">
        <v>-20.3</v>
      </c>
      <c r="T246" s="45">
        <v>-27.9</v>
      </c>
      <c r="U246" s="45">
        <v>-37.200000000000003</v>
      </c>
      <c r="V246" s="45">
        <v>-41.7</v>
      </c>
      <c r="W246" s="45">
        <v>-47.406727400000001</v>
      </c>
      <c r="X246" s="45">
        <v>-54.4447489</v>
      </c>
      <c r="Y246" s="44">
        <v>-65.391096700000006</v>
      </c>
    </row>
    <row r="247" spans="1:25" outlineLevel="1" x14ac:dyDescent="0.3">
      <c r="A247" s="75" t="s">
        <v>197</v>
      </c>
      <c r="B247" s="41">
        <v>181.7</v>
      </c>
      <c r="C247" s="41">
        <v>139.5</v>
      </c>
      <c r="D247" s="41">
        <v>107.7</v>
      </c>
      <c r="E247" s="41">
        <v>161.80000000000001</v>
      </c>
      <c r="F247" s="42" t="s">
        <v>26</v>
      </c>
      <c r="G247" s="41">
        <v>40</v>
      </c>
      <c r="H247" s="41">
        <v>47.4</v>
      </c>
      <c r="I247" s="41">
        <v>46.6</v>
      </c>
      <c r="J247" s="41">
        <v>47.6</v>
      </c>
      <c r="K247" s="41">
        <v>47</v>
      </c>
      <c r="L247" s="41">
        <v>39.4</v>
      </c>
      <c r="M247" s="41">
        <v>27</v>
      </c>
      <c r="N247" s="41">
        <v>26.1</v>
      </c>
      <c r="O247" s="41">
        <v>19.7</v>
      </c>
      <c r="P247" s="41">
        <v>27.1</v>
      </c>
      <c r="Q247" s="41">
        <v>25.1</v>
      </c>
      <c r="R247" s="41">
        <v>35.799999999999997</v>
      </c>
      <c r="S247" s="41">
        <v>43.6</v>
      </c>
      <c r="T247" s="41">
        <v>41.1</v>
      </c>
      <c r="U247" s="41">
        <v>41.1</v>
      </c>
      <c r="V247" s="41">
        <v>36</v>
      </c>
      <c r="W247" s="41">
        <v>32.9</v>
      </c>
      <c r="X247" s="41">
        <v>22.7</v>
      </c>
      <c r="Y247" s="40">
        <v>24.2</v>
      </c>
    </row>
    <row r="248" spans="1:25" outlineLevel="1" x14ac:dyDescent="0.3">
      <c r="A248" s="50"/>
      <c r="B248" s="45" t="s">
        <v>26</v>
      </c>
      <c r="C248" s="45" t="s">
        <v>26</v>
      </c>
      <c r="D248" s="45" t="s">
        <v>26</v>
      </c>
      <c r="E248" s="45"/>
      <c r="F248" s="42" t="s">
        <v>26</v>
      </c>
      <c r="G248" s="45" t="s">
        <v>26</v>
      </c>
      <c r="H248" s="45" t="s">
        <v>26</v>
      </c>
      <c r="I248" s="45" t="s">
        <v>26</v>
      </c>
      <c r="J248" s="45" t="s">
        <v>26</v>
      </c>
      <c r="K248" s="45" t="s">
        <v>26</v>
      </c>
      <c r="L248" s="45" t="s">
        <v>26</v>
      </c>
      <c r="M248" s="45" t="s">
        <v>26</v>
      </c>
      <c r="N248" s="45" t="s">
        <v>26</v>
      </c>
      <c r="O248" s="45" t="s">
        <v>26</v>
      </c>
      <c r="P248" s="45" t="s">
        <v>26</v>
      </c>
      <c r="Q248" s="45" t="s">
        <v>26</v>
      </c>
      <c r="R248" s="45" t="s">
        <v>26</v>
      </c>
      <c r="S248" s="45" t="s">
        <v>26</v>
      </c>
      <c r="T248" s="45" t="s">
        <v>26</v>
      </c>
      <c r="U248" s="45"/>
      <c r="V248" s="45"/>
      <c r="W248" s="45"/>
      <c r="X248" s="45"/>
      <c r="Y248" s="44"/>
    </row>
    <row r="249" spans="1:25" outlineLevel="1" x14ac:dyDescent="0.3">
      <c r="A249" s="50" t="s">
        <v>198</v>
      </c>
      <c r="B249" s="45">
        <v>0</v>
      </c>
      <c r="C249" s="45">
        <v>0</v>
      </c>
      <c r="D249" s="45">
        <v>269.39999999999998</v>
      </c>
      <c r="E249" s="45">
        <v>0</v>
      </c>
      <c r="F249" s="42" t="s">
        <v>26</v>
      </c>
      <c r="G249" s="45">
        <v>0</v>
      </c>
      <c r="H249" s="45">
        <v>29.2</v>
      </c>
      <c r="I249" s="45">
        <v>0</v>
      </c>
      <c r="J249" s="45">
        <v>5.5</v>
      </c>
      <c r="K249" s="45">
        <v>4</v>
      </c>
      <c r="L249" s="45">
        <v>0</v>
      </c>
      <c r="M249" s="45">
        <v>0</v>
      </c>
      <c r="N249" s="45">
        <v>0</v>
      </c>
      <c r="O249" s="45">
        <v>0</v>
      </c>
      <c r="P249" s="45">
        <v>0</v>
      </c>
      <c r="Q249" s="45">
        <v>124.8</v>
      </c>
      <c r="R249" s="45">
        <v>337.5</v>
      </c>
      <c r="S249" s="45">
        <v>0</v>
      </c>
      <c r="T249" s="45">
        <v>0</v>
      </c>
      <c r="U249" s="45">
        <v>51.5</v>
      </c>
      <c r="V249" s="45">
        <v>194.8</v>
      </c>
      <c r="W249" s="45">
        <v>0</v>
      </c>
      <c r="X249" s="45">
        <v>52.064561500000003</v>
      </c>
      <c r="Y249" s="44">
        <v>60.546530400000002</v>
      </c>
    </row>
    <row r="250" spans="1:25" outlineLevel="1" x14ac:dyDescent="0.3">
      <c r="A250" s="50" t="s">
        <v>199</v>
      </c>
      <c r="B250" s="45">
        <v>125.8</v>
      </c>
      <c r="C250" s="45">
        <v>23.2</v>
      </c>
      <c r="D250" s="45">
        <v>480.9</v>
      </c>
      <c r="E250" s="45">
        <v>345.2</v>
      </c>
      <c r="F250" s="42" t="s">
        <v>26</v>
      </c>
      <c r="G250" s="45">
        <v>11</v>
      </c>
      <c r="H250" s="45">
        <v>35.1</v>
      </c>
      <c r="I250" s="45">
        <v>70.599999999999994</v>
      </c>
      <c r="J250" s="45">
        <v>9.1</v>
      </c>
      <c r="K250" s="45">
        <v>0</v>
      </c>
      <c r="L250" s="45">
        <v>0</v>
      </c>
      <c r="M250" s="45">
        <v>8.1999999999999993</v>
      </c>
      <c r="N250" s="45">
        <v>15</v>
      </c>
      <c r="O250" s="45">
        <v>7.7</v>
      </c>
      <c r="P250" s="45">
        <v>29.9</v>
      </c>
      <c r="Q250" s="45">
        <v>218.2</v>
      </c>
      <c r="R250" s="45">
        <v>225.2</v>
      </c>
      <c r="S250" s="45">
        <v>64.3</v>
      </c>
      <c r="T250" s="45">
        <v>191.5</v>
      </c>
      <c r="U250" s="45">
        <v>61.6</v>
      </c>
      <c r="V250" s="45">
        <v>27.7</v>
      </c>
      <c r="W250" s="45">
        <v>30.197382100000002</v>
      </c>
      <c r="X250" s="45">
        <v>22.821905999999998</v>
      </c>
      <c r="Y250" s="44">
        <v>47.3120221</v>
      </c>
    </row>
    <row r="251" spans="1:25" outlineLevel="1" x14ac:dyDescent="0.3">
      <c r="A251" s="50" t="s">
        <v>191</v>
      </c>
      <c r="B251" s="45">
        <v>0</v>
      </c>
      <c r="C251" s="45">
        <v>44.6</v>
      </c>
      <c r="D251" s="45">
        <v>0</v>
      </c>
      <c r="E251" s="45">
        <v>0</v>
      </c>
      <c r="F251" s="42" t="s">
        <v>26</v>
      </c>
      <c r="G251" s="45">
        <v>172</v>
      </c>
      <c r="H251" s="45">
        <v>0</v>
      </c>
      <c r="I251" s="45">
        <v>0</v>
      </c>
      <c r="J251" s="45">
        <v>0</v>
      </c>
      <c r="K251" s="45">
        <v>6</v>
      </c>
      <c r="L251" s="45">
        <v>16.3</v>
      </c>
      <c r="M251" s="45">
        <v>17.399999999999999</v>
      </c>
      <c r="N251" s="45">
        <v>4.9000000000000004</v>
      </c>
      <c r="O251" s="45">
        <v>0</v>
      </c>
      <c r="P251" s="45">
        <v>183.1</v>
      </c>
      <c r="Q251" s="45">
        <v>65.3</v>
      </c>
      <c r="R251" s="45">
        <v>0</v>
      </c>
      <c r="S251" s="45">
        <v>328.6</v>
      </c>
      <c r="T251" s="45">
        <v>0</v>
      </c>
      <c r="U251" s="45">
        <v>0</v>
      </c>
      <c r="V251" s="45">
        <v>0</v>
      </c>
      <c r="W251" s="45">
        <v>277.18154099999998</v>
      </c>
      <c r="X251" s="45">
        <v>0</v>
      </c>
      <c r="Y251" s="44">
        <v>0.40460629999999997</v>
      </c>
    </row>
    <row r="252" spans="1:25" outlineLevel="1" x14ac:dyDescent="0.3">
      <c r="A252" s="50" t="s">
        <v>108</v>
      </c>
      <c r="B252" s="45">
        <v>116.9</v>
      </c>
      <c r="C252" s="45">
        <v>61.9</v>
      </c>
      <c r="D252" s="45">
        <v>119.9</v>
      </c>
      <c r="E252" s="45">
        <v>166.3</v>
      </c>
      <c r="F252" s="42" t="s">
        <v>26</v>
      </c>
      <c r="G252" s="45">
        <v>29.3</v>
      </c>
      <c r="H252" s="45">
        <v>29.5</v>
      </c>
      <c r="I252" s="45">
        <v>28.9</v>
      </c>
      <c r="J252" s="45">
        <v>29.3</v>
      </c>
      <c r="K252" s="45">
        <v>14.7</v>
      </c>
      <c r="L252" s="45">
        <v>15.1</v>
      </c>
      <c r="M252" s="45">
        <v>15.6</v>
      </c>
      <c r="N252" s="45">
        <v>16.5</v>
      </c>
      <c r="O252" s="45">
        <v>21.3</v>
      </c>
      <c r="P252" s="45">
        <v>21.6</v>
      </c>
      <c r="Q252" s="45">
        <v>36.700000000000003</v>
      </c>
      <c r="R252" s="45">
        <v>40.299999999999997</v>
      </c>
      <c r="S252" s="45">
        <v>40.4</v>
      </c>
      <c r="T252" s="45">
        <v>39.9</v>
      </c>
      <c r="U252" s="45">
        <v>41.9</v>
      </c>
      <c r="V252" s="45">
        <v>44.1</v>
      </c>
      <c r="W252" s="45">
        <v>46.326840799999999</v>
      </c>
      <c r="X252" s="45">
        <v>47.213578399999996</v>
      </c>
      <c r="Y252" s="44">
        <v>45.961254200000006</v>
      </c>
    </row>
    <row r="253" spans="1:25" outlineLevel="1" x14ac:dyDescent="0.3">
      <c r="A253" s="50" t="s">
        <v>39</v>
      </c>
      <c r="B253" s="45">
        <v>19.3</v>
      </c>
      <c r="C253" s="45">
        <v>39.299999999999997</v>
      </c>
      <c r="D253" s="45">
        <v>9.8000000000000007</v>
      </c>
      <c r="E253" s="45">
        <v>6.7</v>
      </c>
      <c r="F253" s="42" t="s">
        <v>26</v>
      </c>
      <c r="G253" s="45">
        <v>6.4</v>
      </c>
      <c r="H253" s="45">
        <v>0</v>
      </c>
      <c r="I253" s="45">
        <v>12.9</v>
      </c>
      <c r="J253" s="45">
        <v>0</v>
      </c>
      <c r="K253" s="45">
        <v>15</v>
      </c>
      <c r="L253" s="45">
        <v>23.9</v>
      </c>
      <c r="M253" s="45">
        <v>0</v>
      </c>
      <c r="N253" s="45">
        <v>0.4</v>
      </c>
      <c r="O253" s="45">
        <v>2.4</v>
      </c>
      <c r="P253" s="45">
        <v>3.6</v>
      </c>
      <c r="Q253" s="45">
        <v>1.1000000000000001</v>
      </c>
      <c r="R253" s="45">
        <v>2.7</v>
      </c>
      <c r="S253" s="45">
        <v>0.4</v>
      </c>
      <c r="T253" s="45">
        <v>4.5999999999999996</v>
      </c>
      <c r="U253" s="45">
        <v>1.6</v>
      </c>
      <c r="V253" s="45">
        <v>0.2</v>
      </c>
      <c r="W253" s="45">
        <v>0.29494540000000002</v>
      </c>
      <c r="X253" s="45">
        <v>1.0715306</v>
      </c>
      <c r="Y253" s="44">
        <v>0.22387299999999999</v>
      </c>
    </row>
    <row r="254" spans="1:25" outlineLevel="1" x14ac:dyDescent="0.3">
      <c r="A254" s="75" t="s">
        <v>200</v>
      </c>
      <c r="B254" s="41">
        <v>262.10000000000002</v>
      </c>
      <c r="C254" s="41">
        <v>169</v>
      </c>
      <c r="D254" s="41">
        <v>880.1</v>
      </c>
      <c r="E254" s="41">
        <v>518.20000000000005</v>
      </c>
      <c r="F254" s="42" t="s">
        <v>26</v>
      </c>
      <c r="G254" s="41">
        <v>218.7</v>
      </c>
      <c r="H254" s="41">
        <v>93.8</v>
      </c>
      <c r="I254" s="41">
        <v>112.3</v>
      </c>
      <c r="J254" s="41">
        <v>44</v>
      </c>
      <c r="K254" s="41">
        <v>39.700000000000003</v>
      </c>
      <c r="L254" s="41">
        <v>55.3</v>
      </c>
      <c r="M254" s="41">
        <v>41.199999999999996</v>
      </c>
      <c r="N254" s="41">
        <v>36.799999999999997</v>
      </c>
      <c r="O254" s="41">
        <v>31.5</v>
      </c>
      <c r="P254" s="41">
        <v>238.1</v>
      </c>
      <c r="Q254" s="41">
        <v>446.1</v>
      </c>
      <c r="R254" s="41">
        <v>605.70000000000005</v>
      </c>
      <c r="S254" s="41">
        <v>433.7</v>
      </c>
      <c r="T254" s="41">
        <v>236</v>
      </c>
      <c r="U254" s="41">
        <v>156.5</v>
      </c>
      <c r="V254" s="41">
        <v>266.8</v>
      </c>
      <c r="W254" s="41">
        <v>354</v>
      </c>
      <c r="X254" s="41">
        <v>123.2</v>
      </c>
      <c r="Y254" s="40">
        <v>154.4</v>
      </c>
    </row>
    <row r="255" spans="1:25" outlineLevel="1" x14ac:dyDescent="0.3">
      <c r="A255" s="50"/>
      <c r="B255" s="45" t="s">
        <v>26</v>
      </c>
      <c r="C255" s="45" t="s">
        <v>26</v>
      </c>
      <c r="D255" s="45" t="s">
        <v>26</v>
      </c>
      <c r="E255" s="45"/>
      <c r="F255" s="42" t="s">
        <v>26</v>
      </c>
      <c r="G255" s="45" t="s">
        <v>26</v>
      </c>
      <c r="H255" s="45" t="s">
        <v>26</v>
      </c>
      <c r="I255" s="45" t="s">
        <v>26</v>
      </c>
      <c r="J255" s="45" t="s">
        <v>26</v>
      </c>
      <c r="K255" s="45" t="s">
        <v>26</v>
      </c>
      <c r="L255" s="45" t="s">
        <v>26</v>
      </c>
      <c r="M255" s="45" t="s">
        <v>26</v>
      </c>
      <c r="N255" s="45" t="s">
        <v>26</v>
      </c>
      <c r="O255" s="45" t="s">
        <v>26</v>
      </c>
      <c r="P255" s="45" t="s">
        <v>26</v>
      </c>
      <c r="Q255" s="45" t="s">
        <v>26</v>
      </c>
      <c r="R255" s="45" t="s">
        <v>26</v>
      </c>
      <c r="S255" s="45" t="s">
        <v>26</v>
      </c>
      <c r="T255" s="45" t="s">
        <v>26</v>
      </c>
      <c r="U255" s="45"/>
      <c r="V255" s="45"/>
      <c r="W255" s="45"/>
      <c r="X255" s="45"/>
      <c r="Y255" s="44"/>
    </row>
    <row r="256" spans="1:25" ht="14.5" outlineLevel="1" x14ac:dyDescent="0.35">
      <c r="A256" s="75" t="s">
        <v>40</v>
      </c>
      <c r="B256" s="41">
        <v>-269.10000000000002</v>
      </c>
      <c r="C256" s="41">
        <v>-189.9</v>
      </c>
      <c r="D256" s="41">
        <v>-187.6</v>
      </c>
      <c r="E256" s="41">
        <v>-225.4</v>
      </c>
      <c r="F256" s="48" t="s">
        <v>26</v>
      </c>
      <c r="G256" s="41">
        <v>-148.69999999999999</v>
      </c>
      <c r="H256" s="41">
        <v>-27.4</v>
      </c>
      <c r="I256" s="41">
        <v>-50.7</v>
      </c>
      <c r="J256" s="41">
        <v>-42.3</v>
      </c>
      <c r="K256" s="41">
        <v>-76.900000000000006</v>
      </c>
      <c r="L256" s="41">
        <v>-48.199999999999996</v>
      </c>
      <c r="M256" s="41">
        <v>-34.5</v>
      </c>
      <c r="N256" s="41">
        <v>-30.4</v>
      </c>
      <c r="O256" s="41">
        <v>73</v>
      </c>
      <c r="P256" s="41">
        <v>-49.3</v>
      </c>
      <c r="Q256" s="41">
        <v>-174.1</v>
      </c>
      <c r="R256" s="41">
        <v>-37.299999999999997</v>
      </c>
      <c r="S256" s="41">
        <v>-137.4</v>
      </c>
      <c r="T256" s="41">
        <v>-49.8</v>
      </c>
      <c r="U256" s="41">
        <v>-52.8</v>
      </c>
      <c r="V256" s="41">
        <v>14.6</v>
      </c>
      <c r="W256" s="41">
        <v>-104.3</v>
      </c>
      <c r="X256" s="41">
        <v>-16</v>
      </c>
      <c r="Y256" s="40">
        <v>-67.8</v>
      </c>
    </row>
    <row r="257" spans="1:25" ht="14.5" x14ac:dyDescent="0.35">
      <c r="A257" s="74"/>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7"/>
    </row>
    <row r="258" spans="1:25" ht="15.5" x14ac:dyDescent="0.35">
      <c r="A258" s="77" t="s">
        <v>418</v>
      </c>
      <c r="B258" s="48" t="s">
        <v>26</v>
      </c>
      <c r="C258" s="48" t="s">
        <v>26</v>
      </c>
      <c r="D258" s="48" t="s">
        <v>26</v>
      </c>
      <c r="E258" s="48"/>
      <c r="F258" s="48" t="s">
        <v>26</v>
      </c>
      <c r="G258" s="48" t="s">
        <v>26</v>
      </c>
      <c r="H258" s="48" t="s">
        <v>26</v>
      </c>
      <c r="I258" s="48" t="s">
        <v>26</v>
      </c>
      <c r="J258" s="48" t="s">
        <v>26</v>
      </c>
      <c r="K258" s="48" t="s">
        <v>26</v>
      </c>
      <c r="L258" s="48" t="s">
        <v>26</v>
      </c>
      <c r="M258" s="48" t="s">
        <v>26</v>
      </c>
      <c r="N258" s="48" t="s">
        <v>26</v>
      </c>
      <c r="O258" s="48" t="s">
        <v>26</v>
      </c>
      <c r="P258" s="48" t="s">
        <v>26</v>
      </c>
      <c r="Q258" s="48" t="s">
        <v>26</v>
      </c>
      <c r="R258" s="48" t="s">
        <v>26</v>
      </c>
      <c r="S258" s="48" t="s">
        <v>26</v>
      </c>
      <c r="T258" s="48" t="s">
        <v>26</v>
      </c>
      <c r="U258" s="48"/>
      <c r="V258" s="48"/>
      <c r="W258" s="48"/>
      <c r="X258" s="48"/>
      <c r="Y258" s="47"/>
    </row>
    <row r="259" spans="1:25" outlineLevel="1" x14ac:dyDescent="0.3">
      <c r="A259" s="76" t="s">
        <v>201</v>
      </c>
      <c r="B259" s="71" t="s">
        <v>6</v>
      </c>
      <c r="C259" s="71" t="s">
        <v>7</v>
      </c>
      <c r="D259" s="71" t="s">
        <v>8</v>
      </c>
      <c r="E259" s="71" t="s">
        <v>405</v>
      </c>
      <c r="F259" s="42"/>
      <c r="G259" s="71" t="s">
        <v>9</v>
      </c>
      <c r="H259" s="71" t="s">
        <v>10</v>
      </c>
      <c r="I259" s="71" t="s">
        <v>11</v>
      </c>
      <c r="J259" s="71" t="s">
        <v>12</v>
      </c>
      <c r="K259" s="71" t="s">
        <v>13</v>
      </c>
      <c r="L259" s="71" t="s">
        <v>14</v>
      </c>
      <c r="M259" s="71" t="s">
        <v>15</v>
      </c>
      <c r="N259" s="71" t="s">
        <v>16</v>
      </c>
      <c r="O259" s="71" t="s">
        <v>17</v>
      </c>
      <c r="P259" s="71" t="s">
        <v>18</v>
      </c>
      <c r="Q259" s="71" t="s">
        <v>19</v>
      </c>
      <c r="R259" s="71" t="s">
        <v>20</v>
      </c>
      <c r="S259" s="71" t="s">
        <v>21</v>
      </c>
      <c r="T259" s="71" t="s">
        <v>22</v>
      </c>
      <c r="U259" s="71" t="s">
        <v>402</v>
      </c>
      <c r="V259" s="71" t="s">
        <v>406</v>
      </c>
      <c r="W259" s="71" t="s">
        <v>409</v>
      </c>
      <c r="X259" s="71" t="s">
        <v>428</v>
      </c>
      <c r="Y259" s="70" t="s">
        <v>435</v>
      </c>
    </row>
    <row r="260" spans="1:25" outlineLevel="1" x14ac:dyDescent="0.3">
      <c r="A260" s="50"/>
      <c r="B260" s="52" t="s">
        <v>26</v>
      </c>
      <c r="C260" s="52" t="s">
        <v>26</v>
      </c>
      <c r="D260" s="52" t="s">
        <v>26</v>
      </c>
      <c r="E260" s="52"/>
      <c r="F260" s="42" t="s">
        <v>26</v>
      </c>
      <c r="G260" s="52" t="s">
        <v>26</v>
      </c>
      <c r="H260" s="52" t="s">
        <v>26</v>
      </c>
      <c r="I260" s="52" t="s">
        <v>26</v>
      </c>
      <c r="J260" s="52" t="s">
        <v>26</v>
      </c>
      <c r="K260" s="52" t="s">
        <v>26</v>
      </c>
      <c r="L260" s="52" t="s">
        <v>26</v>
      </c>
      <c r="M260" s="52" t="s">
        <v>26</v>
      </c>
      <c r="N260" s="52" t="s">
        <v>26</v>
      </c>
      <c r="O260" s="52" t="s">
        <v>26</v>
      </c>
      <c r="P260" s="52" t="s">
        <v>26</v>
      </c>
      <c r="Q260" s="52" t="s">
        <v>26</v>
      </c>
      <c r="R260" s="52" t="s">
        <v>26</v>
      </c>
      <c r="S260" s="52" t="s">
        <v>26</v>
      </c>
      <c r="T260" s="52" t="s">
        <v>26</v>
      </c>
      <c r="U260" s="52"/>
      <c r="V260" s="52"/>
      <c r="W260" s="52"/>
      <c r="X260" s="52"/>
      <c r="Y260" s="51"/>
    </row>
    <row r="261" spans="1:25" outlineLevel="1" x14ac:dyDescent="0.3">
      <c r="A261" s="50" t="s">
        <v>202</v>
      </c>
      <c r="B261" s="45">
        <v>-333.1</v>
      </c>
      <c r="C261" s="45">
        <v>1526.2</v>
      </c>
      <c r="D261" s="45">
        <v>7163</v>
      </c>
      <c r="E261" s="45">
        <v>6136.4</v>
      </c>
      <c r="F261" s="42" t="s">
        <v>26</v>
      </c>
      <c r="G261" s="45">
        <v>-5.3</v>
      </c>
      <c r="H261" s="45">
        <v>-370.5</v>
      </c>
      <c r="I261" s="45">
        <v>16.899999999999999</v>
      </c>
      <c r="J261" s="45">
        <v>25.8</v>
      </c>
      <c r="K261" s="45">
        <v>228.6</v>
      </c>
      <c r="L261" s="45">
        <v>129.5</v>
      </c>
      <c r="M261" s="45">
        <v>500.5</v>
      </c>
      <c r="N261" s="45">
        <v>667.6</v>
      </c>
      <c r="O261" s="45">
        <v>1168.3</v>
      </c>
      <c r="P261" s="45">
        <v>993.2</v>
      </c>
      <c r="Q261" s="45">
        <v>2831.7</v>
      </c>
      <c r="R261" s="45">
        <v>2169.8000000000002</v>
      </c>
      <c r="S261" s="45">
        <v>1536</v>
      </c>
      <c r="T261" s="45">
        <v>1526.3</v>
      </c>
      <c r="U261" s="45">
        <v>1520.1</v>
      </c>
      <c r="V261" s="45">
        <v>1554.1</v>
      </c>
      <c r="W261" s="45">
        <v>1099.8</v>
      </c>
      <c r="X261" s="45">
        <v>1143.0999999999999</v>
      </c>
      <c r="Y261" s="44">
        <v>781.3</v>
      </c>
    </row>
    <row r="262" spans="1:25" outlineLevel="1" x14ac:dyDescent="0.3">
      <c r="A262" s="50" t="s">
        <v>203</v>
      </c>
      <c r="B262" s="45">
        <v>448.4</v>
      </c>
      <c r="C262" s="45">
        <v>530.5</v>
      </c>
      <c r="D262" s="45">
        <v>-12.3</v>
      </c>
      <c r="E262" s="45">
        <v>1200.5</v>
      </c>
      <c r="F262" s="42" t="s">
        <v>26</v>
      </c>
      <c r="G262" s="45">
        <v>-78.400000000000006</v>
      </c>
      <c r="H262" s="45">
        <v>355.6</v>
      </c>
      <c r="I262" s="45">
        <v>91.3</v>
      </c>
      <c r="J262" s="45">
        <v>79.900000000000006</v>
      </c>
      <c r="K262" s="45">
        <v>98.8</v>
      </c>
      <c r="L262" s="45">
        <v>234.2</v>
      </c>
      <c r="M262" s="45">
        <v>59.5</v>
      </c>
      <c r="N262" s="45">
        <v>137.9</v>
      </c>
      <c r="O262" s="45">
        <v>87.3</v>
      </c>
      <c r="P262" s="45">
        <v>-104.1</v>
      </c>
      <c r="Q262" s="45">
        <v>116.4</v>
      </c>
      <c r="R262" s="45">
        <v>-111.9</v>
      </c>
      <c r="S262" s="45">
        <v>110.9</v>
      </c>
      <c r="T262" s="45">
        <v>222.9</v>
      </c>
      <c r="U262" s="45">
        <v>457.1</v>
      </c>
      <c r="V262" s="45">
        <v>409.6</v>
      </c>
      <c r="W262" s="45">
        <v>467.2</v>
      </c>
      <c r="X262" s="45">
        <v>632.5</v>
      </c>
      <c r="Y262" s="44">
        <v>671.8</v>
      </c>
    </row>
    <row r="263" spans="1:25" outlineLevel="1" x14ac:dyDescent="0.3">
      <c r="A263" s="50" t="s">
        <v>204</v>
      </c>
      <c r="B263" s="45">
        <v>0</v>
      </c>
      <c r="C263" s="45">
        <v>0</v>
      </c>
      <c r="D263" s="45">
        <v>13.1</v>
      </c>
      <c r="E263" s="45">
        <v>0</v>
      </c>
      <c r="F263" s="42" t="s">
        <v>26</v>
      </c>
      <c r="G263" s="45">
        <v>0</v>
      </c>
      <c r="H263" s="45">
        <v>0</v>
      </c>
      <c r="I263" s="45">
        <v>0</v>
      </c>
      <c r="J263" s="45">
        <v>0</v>
      </c>
      <c r="K263" s="45">
        <v>0</v>
      </c>
      <c r="L263" s="45">
        <v>0</v>
      </c>
      <c r="M263" s="45">
        <v>0</v>
      </c>
      <c r="N263" s="45">
        <v>0</v>
      </c>
      <c r="O263" s="45">
        <v>0</v>
      </c>
      <c r="P263" s="45">
        <v>13.1</v>
      </c>
      <c r="Q263" s="45">
        <v>0</v>
      </c>
      <c r="R263" s="45">
        <v>0</v>
      </c>
      <c r="S263" s="45">
        <v>0</v>
      </c>
      <c r="T263" s="45">
        <v>0</v>
      </c>
      <c r="U263" s="45">
        <v>0</v>
      </c>
      <c r="V263" s="45">
        <v>0</v>
      </c>
      <c r="W263" s="45">
        <v>0</v>
      </c>
      <c r="X263" s="45">
        <v>0</v>
      </c>
      <c r="Y263" s="44">
        <v>0</v>
      </c>
    </row>
    <row r="264" spans="1:25" outlineLevel="1" x14ac:dyDescent="0.3">
      <c r="A264" s="50" t="s">
        <v>205</v>
      </c>
      <c r="B264" s="45">
        <v>3.7</v>
      </c>
      <c r="C264" s="45">
        <v>11.1</v>
      </c>
      <c r="D264" s="45">
        <v>10.199999999999999</v>
      </c>
      <c r="E264" s="45">
        <v>91.4</v>
      </c>
      <c r="F264" s="42" t="s">
        <v>26</v>
      </c>
      <c r="G264" s="45">
        <v>4.2</v>
      </c>
      <c r="H264" s="45">
        <v>-3.7</v>
      </c>
      <c r="I264" s="45">
        <v>2.8</v>
      </c>
      <c r="J264" s="45">
        <v>0.5</v>
      </c>
      <c r="K264" s="45">
        <v>4.0999999999999996</v>
      </c>
      <c r="L264" s="45">
        <v>1.5</v>
      </c>
      <c r="M264" s="45">
        <v>0.8</v>
      </c>
      <c r="N264" s="45">
        <v>4.7</v>
      </c>
      <c r="O264" s="45">
        <v>3.1</v>
      </c>
      <c r="P264" s="45">
        <v>-0.6</v>
      </c>
      <c r="Q264" s="45">
        <v>1.3</v>
      </c>
      <c r="R264" s="45">
        <v>6.4</v>
      </c>
      <c r="S264" s="45">
        <v>-10.199999999999999</v>
      </c>
      <c r="T264" s="45">
        <v>61.4</v>
      </c>
      <c r="U264" s="45">
        <v>-0.7</v>
      </c>
      <c r="V264" s="45">
        <v>40.9</v>
      </c>
      <c r="W264" s="45">
        <v>-8.1</v>
      </c>
      <c r="X264" s="45">
        <v>-57.5</v>
      </c>
      <c r="Y264" s="44">
        <v>0.7</v>
      </c>
    </row>
    <row r="265" spans="1:25" outlineLevel="1" x14ac:dyDescent="0.3">
      <c r="A265" s="75" t="s">
        <v>206</v>
      </c>
      <c r="B265" s="41">
        <v>119</v>
      </c>
      <c r="C265" s="41">
        <v>2067.9</v>
      </c>
      <c r="D265" s="41">
        <v>7173.9</v>
      </c>
      <c r="E265" s="41">
        <v>7428.3</v>
      </c>
      <c r="F265" s="42" t="s">
        <v>26</v>
      </c>
      <c r="G265" s="41">
        <v>-79.599999999999994</v>
      </c>
      <c r="H265" s="41">
        <v>-18.600000000000001</v>
      </c>
      <c r="I265" s="41">
        <v>111</v>
      </c>
      <c r="J265" s="41">
        <v>106.2</v>
      </c>
      <c r="K265" s="41">
        <v>331.6</v>
      </c>
      <c r="L265" s="41">
        <v>365.3</v>
      </c>
      <c r="M265" s="41">
        <v>560.70000000000005</v>
      </c>
      <c r="N265" s="41">
        <v>810.3</v>
      </c>
      <c r="O265" s="41">
        <v>1258.5999999999999</v>
      </c>
      <c r="P265" s="41">
        <v>901.6</v>
      </c>
      <c r="Q265" s="41">
        <v>2949.4</v>
      </c>
      <c r="R265" s="41">
        <v>2064.3000000000002</v>
      </c>
      <c r="S265" s="41">
        <v>1636.7</v>
      </c>
      <c r="T265" s="41">
        <v>1810.6</v>
      </c>
      <c r="U265" s="41">
        <v>1976.5</v>
      </c>
      <c r="V265" s="41">
        <v>2004.6</v>
      </c>
      <c r="W265" s="41">
        <v>1558.9</v>
      </c>
      <c r="X265" s="41">
        <v>1718.2</v>
      </c>
      <c r="Y265" s="40">
        <v>1453.7</v>
      </c>
    </row>
    <row r="266" spans="1:25" ht="14.5" outlineLevel="1" x14ac:dyDescent="0.35">
      <c r="A266" s="74"/>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1"/>
    </row>
    <row r="267" spans="1:25" outlineLevel="1" x14ac:dyDescent="0.3">
      <c r="A267" s="76" t="s">
        <v>207</v>
      </c>
      <c r="B267" s="71" t="s">
        <v>26</v>
      </c>
      <c r="C267" s="71" t="s">
        <v>26</v>
      </c>
      <c r="D267" s="71" t="s">
        <v>26</v>
      </c>
      <c r="E267" s="71"/>
      <c r="F267" s="42" t="s">
        <v>26</v>
      </c>
      <c r="G267" s="71" t="s">
        <v>26</v>
      </c>
      <c r="H267" s="71" t="s">
        <v>26</v>
      </c>
      <c r="I267" s="71" t="s">
        <v>26</v>
      </c>
      <c r="J267" s="71" t="s">
        <v>26</v>
      </c>
      <c r="K267" s="71" t="s">
        <v>26</v>
      </c>
      <c r="L267" s="71" t="s">
        <v>26</v>
      </c>
      <c r="M267" s="71" t="s">
        <v>26</v>
      </c>
      <c r="N267" s="71" t="s">
        <v>26</v>
      </c>
      <c r="O267" s="71" t="s">
        <v>26</v>
      </c>
      <c r="P267" s="71" t="s">
        <v>26</v>
      </c>
      <c r="Q267" s="71" t="s">
        <v>26</v>
      </c>
      <c r="R267" s="71" t="s">
        <v>26</v>
      </c>
      <c r="S267" s="71" t="s">
        <v>26</v>
      </c>
      <c r="T267" s="71" t="s">
        <v>26</v>
      </c>
      <c r="U267" s="71"/>
      <c r="V267" s="71"/>
      <c r="W267" s="71"/>
      <c r="X267" s="71"/>
      <c r="Y267" s="70"/>
    </row>
    <row r="268" spans="1:25" outlineLevel="1" x14ac:dyDescent="0.3">
      <c r="A268" s="50"/>
      <c r="B268" s="52" t="s">
        <v>26</v>
      </c>
      <c r="C268" s="52" t="s">
        <v>26</v>
      </c>
      <c r="D268" s="52" t="s">
        <v>26</v>
      </c>
      <c r="E268" s="52"/>
      <c r="F268" s="42" t="s">
        <v>26</v>
      </c>
      <c r="G268" s="52" t="s">
        <v>26</v>
      </c>
      <c r="H268" s="52" t="s">
        <v>26</v>
      </c>
      <c r="I268" s="52" t="s">
        <v>26</v>
      </c>
      <c r="J268" s="52" t="s">
        <v>26</v>
      </c>
      <c r="K268" s="52" t="s">
        <v>26</v>
      </c>
      <c r="L268" s="52" t="s">
        <v>26</v>
      </c>
      <c r="M268" s="52" t="s">
        <v>26</v>
      </c>
      <c r="N268" s="52" t="s">
        <v>26</v>
      </c>
      <c r="O268" s="52" t="s">
        <v>26</v>
      </c>
      <c r="P268" s="52" t="s">
        <v>26</v>
      </c>
      <c r="Q268" s="52" t="s">
        <v>26</v>
      </c>
      <c r="R268" s="52" t="s">
        <v>26</v>
      </c>
      <c r="S268" s="52" t="s">
        <v>26</v>
      </c>
      <c r="T268" s="52" t="s">
        <v>26</v>
      </c>
      <c r="U268" s="52"/>
      <c r="V268" s="52"/>
      <c r="W268" s="52"/>
      <c r="X268" s="52"/>
      <c r="Y268" s="51"/>
    </row>
    <row r="269" spans="1:25" outlineLevel="1" x14ac:dyDescent="0.3">
      <c r="A269" s="50" t="s">
        <v>208</v>
      </c>
      <c r="B269" s="45">
        <v>-361.2</v>
      </c>
      <c r="C269" s="45">
        <v>-163.4</v>
      </c>
      <c r="D269" s="45">
        <v>-1497.3</v>
      </c>
      <c r="E269" s="45">
        <v>-5084.1000000000004</v>
      </c>
      <c r="F269" s="42" t="s">
        <v>26</v>
      </c>
      <c r="G269" s="45">
        <v>-361.2</v>
      </c>
      <c r="H269" s="45">
        <v>-260.10000000000002</v>
      </c>
      <c r="I269" s="45">
        <v>186.6</v>
      </c>
      <c r="J269" s="45">
        <v>71</v>
      </c>
      <c r="K269" s="45">
        <v>-163.4</v>
      </c>
      <c r="L269" s="45">
        <v>-452.1</v>
      </c>
      <c r="M269" s="45">
        <v>-597.4</v>
      </c>
      <c r="N269" s="45">
        <v>-990.5</v>
      </c>
      <c r="O269" s="45">
        <v>-1497.3</v>
      </c>
      <c r="P269" s="45">
        <v>-2256.6999999999998</v>
      </c>
      <c r="Q269" s="45">
        <v>-4253.5</v>
      </c>
      <c r="R269" s="45">
        <v>-5418.5</v>
      </c>
      <c r="S269" s="45">
        <v>-5084.1000000000004</v>
      </c>
      <c r="T269" s="45">
        <v>-4757.5</v>
      </c>
      <c r="U269" s="45">
        <v>-3350.9</v>
      </c>
      <c r="V269" s="45">
        <v>-4069.8</v>
      </c>
      <c r="W269" s="45">
        <v>-3599.9</v>
      </c>
      <c r="X269" s="45">
        <v>-3443.8</v>
      </c>
      <c r="Y269" s="44">
        <v>-2512</v>
      </c>
    </row>
    <row r="270" spans="1:25" outlineLevel="1" x14ac:dyDescent="0.3">
      <c r="A270" s="50" t="s">
        <v>209</v>
      </c>
      <c r="B270" s="45">
        <v>333.1</v>
      </c>
      <c r="C270" s="45">
        <v>-1526.2</v>
      </c>
      <c r="D270" s="45">
        <v>-7163</v>
      </c>
      <c r="E270" s="45">
        <v>-6136.5</v>
      </c>
      <c r="F270" s="42" t="s">
        <v>26</v>
      </c>
      <c r="G270" s="45">
        <v>5.3</v>
      </c>
      <c r="H270" s="45">
        <v>370.5</v>
      </c>
      <c r="I270" s="45">
        <v>-16.899999999999999</v>
      </c>
      <c r="J270" s="45">
        <v>-25.8</v>
      </c>
      <c r="K270" s="45">
        <v>-228.6</v>
      </c>
      <c r="L270" s="45">
        <v>-129.5</v>
      </c>
      <c r="M270" s="45">
        <v>-500.5</v>
      </c>
      <c r="N270" s="45">
        <v>-667.6</v>
      </c>
      <c r="O270" s="45">
        <v>-1168.3</v>
      </c>
      <c r="P270" s="45">
        <v>-993.2</v>
      </c>
      <c r="Q270" s="45">
        <v>-2831.7</v>
      </c>
      <c r="R270" s="45">
        <v>-2169.8000000000002</v>
      </c>
      <c r="S270" s="45">
        <v>-1536</v>
      </c>
      <c r="T270" s="45">
        <v>-1526.3</v>
      </c>
      <c r="U270" s="45">
        <v>-1520.1</v>
      </c>
      <c r="V270" s="45">
        <v>-1554.1</v>
      </c>
      <c r="W270" s="45">
        <v>-1099.8</v>
      </c>
      <c r="X270" s="45">
        <v>-1143.0999999999999</v>
      </c>
      <c r="Y270" s="44">
        <v>-781.3</v>
      </c>
    </row>
    <row r="271" spans="1:25" outlineLevel="1" x14ac:dyDescent="0.3">
      <c r="A271" s="50" t="s">
        <v>210</v>
      </c>
      <c r="B271" s="45">
        <v>0</v>
      </c>
      <c r="C271" s="45">
        <v>0</v>
      </c>
      <c r="D271" s="45">
        <v>176.4</v>
      </c>
      <c r="E271" s="45">
        <v>0</v>
      </c>
      <c r="F271" s="42" t="s">
        <v>26</v>
      </c>
      <c r="G271" s="45">
        <v>0</v>
      </c>
      <c r="H271" s="45">
        <v>0</v>
      </c>
      <c r="I271" s="45">
        <v>0</v>
      </c>
      <c r="J271" s="45">
        <v>0</v>
      </c>
      <c r="K271" s="45">
        <v>0</v>
      </c>
      <c r="L271" s="45">
        <v>0</v>
      </c>
      <c r="M271" s="45">
        <v>0</v>
      </c>
      <c r="N271" s="45">
        <v>0</v>
      </c>
      <c r="O271" s="45">
        <v>0</v>
      </c>
      <c r="P271" s="45">
        <v>176.4</v>
      </c>
      <c r="Q271" s="45">
        <v>0</v>
      </c>
      <c r="R271" s="45">
        <v>0</v>
      </c>
      <c r="S271" s="45">
        <v>0</v>
      </c>
      <c r="T271" s="45">
        <v>0</v>
      </c>
      <c r="U271" s="45">
        <v>0</v>
      </c>
      <c r="V271" s="45">
        <v>0</v>
      </c>
      <c r="W271" s="45">
        <v>0</v>
      </c>
      <c r="X271" s="45">
        <v>0</v>
      </c>
      <c r="Y271" s="44">
        <v>0</v>
      </c>
    </row>
    <row r="272" spans="1:25" outlineLevel="1" x14ac:dyDescent="0.3">
      <c r="A272" s="50" t="s">
        <v>211</v>
      </c>
      <c r="B272" s="45">
        <v>-180.9</v>
      </c>
      <c r="C272" s="45">
        <v>223.2</v>
      </c>
      <c r="D272" s="45">
        <v>5332.1</v>
      </c>
      <c r="E272" s="45">
        <v>7455.0999999999995</v>
      </c>
      <c r="F272" s="42" t="s">
        <v>26</v>
      </c>
      <c r="G272" s="45">
        <v>48.1</v>
      </c>
      <c r="H272" s="45">
        <v>80.599999999999994</v>
      </c>
      <c r="I272" s="45">
        <v>-108.8</v>
      </c>
      <c r="J272" s="45">
        <v>-200.8</v>
      </c>
      <c r="K272" s="45">
        <v>-11.4</v>
      </c>
      <c r="L272" s="45">
        <v>-23.2</v>
      </c>
      <c r="M272" s="45">
        <v>97.7</v>
      </c>
      <c r="N272" s="45">
        <v>160.1</v>
      </c>
      <c r="O272" s="45">
        <v>388.3</v>
      </c>
      <c r="P272" s="45">
        <v>748.1</v>
      </c>
      <c r="Q272" s="45">
        <v>1240.8</v>
      </c>
      <c r="R272" s="45">
        <v>2955</v>
      </c>
      <c r="S272" s="45">
        <v>1568.9</v>
      </c>
      <c r="T272" s="45">
        <v>2817</v>
      </c>
      <c r="U272" s="45">
        <v>862</v>
      </c>
      <c r="V272" s="45">
        <v>2207.1999999999998</v>
      </c>
      <c r="W272" s="45">
        <v>1053.8</v>
      </c>
      <c r="X272" s="45">
        <v>2085.9</v>
      </c>
      <c r="Y272" s="44">
        <v>423.9</v>
      </c>
    </row>
    <row r="273" spans="1:25" outlineLevel="1" x14ac:dyDescent="0.3">
      <c r="A273" s="50" t="s">
        <v>212</v>
      </c>
      <c r="B273" s="45">
        <v>0</v>
      </c>
      <c r="C273" s="45">
        <v>0</v>
      </c>
      <c r="D273" s="45">
        <v>-2181</v>
      </c>
      <c r="E273" s="45">
        <v>0</v>
      </c>
      <c r="F273" s="42" t="s">
        <v>26</v>
      </c>
      <c r="G273" s="45">
        <v>0</v>
      </c>
      <c r="H273" s="45">
        <v>0</v>
      </c>
      <c r="I273" s="45">
        <v>0</v>
      </c>
      <c r="J273" s="45">
        <v>0</v>
      </c>
      <c r="K273" s="45">
        <v>0</v>
      </c>
      <c r="L273" s="45">
        <v>0</v>
      </c>
      <c r="M273" s="45">
        <v>0</v>
      </c>
      <c r="N273" s="45">
        <v>0</v>
      </c>
      <c r="O273" s="45">
        <v>0</v>
      </c>
      <c r="P273" s="45">
        <v>-2181</v>
      </c>
      <c r="Q273" s="45">
        <v>0</v>
      </c>
      <c r="R273" s="45">
        <v>0</v>
      </c>
      <c r="S273" s="45">
        <v>0</v>
      </c>
      <c r="T273" s="45">
        <v>0</v>
      </c>
      <c r="U273" s="45">
        <v>0</v>
      </c>
      <c r="V273" s="45">
        <v>0</v>
      </c>
      <c r="W273" s="45">
        <v>0</v>
      </c>
      <c r="X273" s="45">
        <v>0</v>
      </c>
      <c r="Y273" s="44">
        <v>0</v>
      </c>
    </row>
    <row r="274" spans="1:25" outlineLevel="1" x14ac:dyDescent="0.3">
      <c r="A274" s="50" t="s">
        <v>213</v>
      </c>
      <c r="B274" s="45">
        <v>-3.9</v>
      </c>
      <c r="C274" s="45">
        <v>0</v>
      </c>
      <c r="D274" s="45">
        <v>0</v>
      </c>
      <c r="E274" s="45">
        <v>0</v>
      </c>
      <c r="F274" s="42" t="s">
        <v>26</v>
      </c>
      <c r="G274" s="45">
        <v>0</v>
      </c>
      <c r="H274" s="45">
        <v>-3.5</v>
      </c>
      <c r="I274" s="45">
        <v>0</v>
      </c>
      <c r="J274" s="45">
        <v>-0.3</v>
      </c>
      <c r="K274" s="45">
        <v>0</v>
      </c>
      <c r="L274" s="45">
        <v>0</v>
      </c>
      <c r="M274" s="45">
        <v>0</v>
      </c>
      <c r="N274" s="45">
        <v>0</v>
      </c>
      <c r="O274" s="45">
        <v>0</v>
      </c>
      <c r="P274" s="45">
        <v>0</v>
      </c>
      <c r="Q274" s="45">
        <v>0</v>
      </c>
      <c r="R274" s="45">
        <v>0</v>
      </c>
      <c r="S274" s="45">
        <v>0</v>
      </c>
      <c r="T274" s="45">
        <v>0</v>
      </c>
      <c r="U274" s="45">
        <v>0</v>
      </c>
      <c r="V274" s="45">
        <v>0</v>
      </c>
      <c r="W274" s="45">
        <v>0</v>
      </c>
      <c r="X274" s="45">
        <v>0</v>
      </c>
      <c r="Y274" s="44">
        <v>0</v>
      </c>
    </row>
    <row r="275" spans="1:25" outlineLevel="1" x14ac:dyDescent="0.3">
      <c r="A275" s="50" t="s">
        <v>214</v>
      </c>
      <c r="B275" s="45">
        <v>-10.4</v>
      </c>
      <c r="C275" s="45">
        <v>-57.2</v>
      </c>
      <c r="D275" s="45">
        <v>29.8</v>
      </c>
      <c r="E275" s="45">
        <v>-58.4</v>
      </c>
      <c r="F275" s="42" t="s">
        <v>26</v>
      </c>
      <c r="G275" s="45">
        <v>-7.8</v>
      </c>
      <c r="H275" s="45">
        <v>3.7</v>
      </c>
      <c r="I275" s="45">
        <v>-2.8</v>
      </c>
      <c r="J275" s="45">
        <v>-3.6</v>
      </c>
      <c r="K275" s="45">
        <v>-48.4</v>
      </c>
      <c r="L275" s="45">
        <v>-0.4</v>
      </c>
      <c r="M275" s="45">
        <v>-3.7</v>
      </c>
      <c r="N275" s="45">
        <v>-4.7</v>
      </c>
      <c r="O275" s="45">
        <v>22.3</v>
      </c>
      <c r="P275" s="45">
        <v>-0.2</v>
      </c>
      <c r="Q275" s="45">
        <v>1</v>
      </c>
      <c r="R275" s="45">
        <v>6.8</v>
      </c>
      <c r="S275" s="45">
        <v>42.6</v>
      </c>
      <c r="T275" s="45">
        <v>-61.4</v>
      </c>
      <c r="U275" s="45">
        <v>-0.1</v>
      </c>
      <c r="V275" s="45">
        <v>-39.5</v>
      </c>
      <c r="W275" s="45">
        <v>6.8</v>
      </c>
      <c r="X275" s="45">
        <v>48.7</v>
      </c>
      <c r="Y275" s="44">
        <v>-0.7</v>
      </c>
    </row>
    <row r="276" spans="1:25" outlineLevel="1" x14ac:dyDescent="0.3">
      <c r="A276" s="50" t="s">
        <v>215</v>
      </c>
      <c r="B276" s="45">
        <v>59.9</v>
      </c>
      <c r="C276" s="45">
        <v>26.3</v>
      </c>
      <c r="D276" s="45">
        <v>245.8</v>
      </c>
      <c r="E276" s="45">
        <v>223.89999999999998</v>
      </c>
      <c r="F276" s="42" t="s">
        <v>26</v>
      </c>
      <c r="G276" s="45">
        <v>55.3</v>
      </c>
      <c r="H276" s="45">
        <v>-4.5</v>
      </c>
      <c r="I276" s="45">
        <v>12.9</v>
      </c>
      <c r="J276" s="45">
        <v>-3.8</v>
      </c>
      <c r="K276" s="45">
        <v>-0.3</v>
      </c>
      <c r="L276" s="45">
        <v>7.9</v>
      </c>
      <c r="M276" s="45">
        <v>13.4</v>
      </c>
      <c r="N276" s="45">
        <v>5.4</v>
      </c>
      <c r="O276" s="45">
        <v>-1.6</v>
      </c>
      <c r="P276" s="45">
        <v>253.1</v>
      </c>
      <c r="Q276" s="45">
        <v>219.6</v>
      </c>
      <c r="R276" s="45">
        <v>-225.2</v>
      </c>
      <c r="S276" s="45">
        <v>251.1</v>
      </c>
      <c r="T276" s="45">
        <v>177.4</v>
      </c>
      <c r="U276" s="45">
        <v>-60.8</v>
      </c>
      <c r="V276" s="45">
        <v>-143.80000000000001</v>
      </c>
      <c r="W276" s="45">
        <v>195.3</v>
      </c>
      <c r="X276" s="45">
        <v>-59.7</v>
      </c>
      <c r="Y276" s="44">
        <v>-33.6</v>
      </c>
    </row>
    <row r="277" spans="1:25" outlineLevel="1" x14ac:dyDescent="0.3">
      <c r="A277" s="50" t="s">
        <v>216</v>
      </c>
      <c r="B277" s="45">
        <v>0</v>
      </c>
      <c r="C277" s="45">
        <v>0</v>
      </c>
      <c r="D277" s="45">
        <v>-27.1</v>
      </c>
      <c r="E277" s="45">
        <v>0</v>
      </c>
      <c r="F277" s="42" t="s">
        <v>26</v>
      </c>
      <c r="G277" s="45">
        <v>0</v>
      </c>
      <c r="H277" s="45">
        <v>0</v>
      </c>
      <c r="I277" s="45">
        <v>0</v>
      </c>
      <c r="J277" s="45">
        <v>0</v>
      </c>
      <c r="K277" s="45">
        <v>0</v>
      </c>
      <c r="L277" s="45">
        <v>0</v>
      </c>
      <c r="M277" s="45">
        <v>0</v>
      </c>
      <c r="N277" s="45">
        <v>0</v>
      </c>
      <c r="O277" s="45">
        <v>0</v>
      </c>
      <c r="P277" s="45">
        <v>0</v>
      </c>
      <c r="Q277" s="45">
        <v>205.3</v>
      </c>
      <c r="R277" s="45">
        <v>-232.4</v>
      </c>
      <c r="S277" s="45">
        <v>0</v>
      </c>
      <c r="T277" s="45">
        <v>0</v>
      </c>
      <c r="U277" s="45">
        <v>0</v>
      </c>
      <c r="V277" s="45">
        <v>0</v>
      </c>
      <c r="W277" s="45">
        <v>0</v>
      </c>
      <c r="X277" s="45">
        <v>0</v>
      </c>
      <c r="Y277" s="44">
        <v>0</v>
      </c>
    </row>
    <row r="278" spans="1:25" outlineLevel="1" x14ac:dyDescent="0.3">
      <c r="A278" s="75" t="s">
        <v>217</v>
      </c>
      <c r="B278" s="41">
        <v>-163.4</v>
      </c>
      <c r="C278" s="41">
        <v>-1497.3</v>
      </c>
      <c r="D278" s="41">
        <v>-5084.1000000000004</v>
      </c>
      <c r="E278" s="41">
        <v>-3599.9</v>
      </c>
      <c r="F278" s="42" t="s">
        <v>26</v>
      </c>
      <c r="G278" s="41">
        <v>-260.10000000000002</v>
      </c>
      <c r="H278" s="41">
        <v>186.6</v>
      </c>
      <c r="I278" s="41">
        <v>71</v>
      </c>
      <c r="J278" s="41">
        <v>-163.4</v>
      </c>
      <c r="K278" s="41">
        <v>-452.1</v>
      </c>
      <c r="L278" s="41">
        <v>-597.4</v>
      </c>
      <c r="M278" s="41">
        <v>-990.5</v>
      </c>
      <c r="N278" s="41">
        <v>-1497.3</v>
      </c>
      <c r="O278" s="41">
        <v>-2256.6999999999998</v>
      </c>
      <c r="P278" s="41">
        <v>-4253.5</v>
      </c>
      <c r="Q278" s="41">
        <v>-5418.5</v>
      </c>
      <c r="R278" s="41">
        <v>-5084.1000000000004</v>
      </c>
      <c r="S278" s="41">
        <v>-4757.5</v>
      </c>
      <c r="T278" s="41">
        <v>-3350.9</v>
      </c>
      <c r="U278" s="41">
        <v>-4069.8</v>
      </c>
      <c r="V278" s="41">
        <v>-3599.9</v>
      </c>
      <c r="W278" s="41">
        <v>-3443.8</v>
      </c>
      <c r="X278" s="41">
        <v>-2512</v>
      </c>
      <c r="Y278" s="40">
        <v>-2903.8</v>
      </c>
    </row>
    <row r="279" spans="1:25" ht="14.5" outlineLevel="1" x14ac:dyDescent="0.35">
      <c r="A279" s="74"/>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1"/>
    </row>
    <row r="280" spans="1:25" outlineLevel="1" x14ac:dyDescent="0.3">
      <c r="A280" s="76" t="s">
        <v>218</v>
      </c>
      <c r="B280" s="71" t="s">
        <v>26</v>
      </c>
      <c r="C280" s="71" t="s">
        <v>26</v>
      </c>
      <c r="D280" s="71" t="s">
        <v>26</v>
      </c>
      <c r="E280" s="71"/>
      <c r="F280" s="42" t="s">
        <v>26</v>
      </c>
      <c r="G280" s="71" t="s">
        <v>26</v>
      </c>
      <c r="H280" s="71" t="s">
        <v>26</v>
      </c>
      <c r="I280" s="71" t="s">
        <v>26</v>
      </c>
      <c r="J280" s="71" t="s">
        <v>26</v>
      </c>
      <c r="K280" s="71" t="s">
        <v>26</v>
      </c>
      <c r="L280" s="71" t="s">
        <v>26</v>
      </c>
      <c r="M280" s="71" t="s">
        <v>26</v>
      </c>
      <c r="N280" s="71" t="s">
        <v>26</v>
      </c>
      <c r="O280" s="71" t="s">
        <v>26</v>
      </c>
      <c r="P280" s="71" t="s">
        <v>26</v>
      </c>
      <c r="Q280" s="71" t="s">
        <v>26</v>
      </c>
      <c r="R280" s="71" t="s">
        <v>26</v>
      </c>
      <c r="S280" s="71" t="s">
        <v>26</v>
      </c>
      <c r="T280" s="71" t="s">
        <v>26</v>
      </c>
      <c r="U280" s="71"/>
      <c r="V280" s="71"/>
      <c r="W280" s="71"/>
      <c r="X280" s="71"/>
      <c r="Y280" s="70"/>
    </row>
    <row r="281" spans="1:25" outlineLevel="1" x14ac:dyDescent="0.3">
      <c r="A281" s="50"/>
      <c r="B281" s="52" t="s">
        <v>26</v>
      </c>
      <c r="C281" s="52" t="s">
        <v>26</v>
      </c>
      <c r="D281" s="52" t="s">
        <v>26</v>
      </c>
      <c r="E281" s="52"/>
      <c r="F281" s="42" t="s">
        <v>26</v>
      </c>
      <c r="G281" s="52" t="s">
        <v>26</v>
      </c>
      <c r="H281" s="52" t="s">
        <v>26</v>
      </c>
      <c r="I281" s="52" t="s">
        <v>26</v>
      </c>
      <c r="J281" s="52" t="s">
        <v>26</v>
      </c>
      <c r="K281" s="52" t="s">
        <v>26</v>
      </c>
      <c r="L281" s="52" t="s">
        <v>26</v>
      </c>
      <c r="M281" s="52" t="s">
        <v>26</v>
      </c>
      <c r="N281" s="52" t="s">
        <v>26</v>
      </c>
      <c r="O281" s="52" t="s">
        <v>26</v>
      </c>
      <c r="P281" s="52" t="s">
        <v>26</v>
      </c>
      <c r="Q281" s="52" t="s">
        <v>26</v>
      </c>
      <c r="R281" s="52"/>
      <c r="S281" s="52" t="s">
        <v>26</v>
      </c>
      <c r="T281" s="52" t="s">
        <v>26</v>
      </c>
      <c r="U281" s="52"/>
      <c r="V281" s="52"/>
      <c r="W281" s="52"/>
      <c r="X281" s="52"/>
      <c r="Y281" s="51"/>
    </row>
    <row r="282" spans="1:25" outlineLevel="1" x14ac:dyDescent="0.3">
      <c r="A282" s="50" t="s">
        <v>219</v>
      </c>
      <c r="B282" s="45">
        <v>-2235.4</v>
      </c>
      <c r="C282" s="45">
        <v>-2764.8</v>
      </c>
      <c r="D282" s="45">
        <v>-3291.3</v>
      </c>
      <c r="E282" s="45">
        <v>-9359.1</v>
      </c>
      <c r="F282" s="42" t="s">
        <v>26</v>
      </c>
      <c r="G282" s="45">
        <v>-2235.4</v>
      </c>
      <c r="H282" s="45">
        <v>-2153.4</v>
      </c>
      <c r="I282" s="45">
        <v>-2471.1999999999998</v>
      </c>
      <c r="J282" s="45">
        <v>-2562.5</v>
      </c>
      <c r="K282" s="45">
        <v>-2764.8</v>
      </c>
      <c r="L282" s="45">
        <v>-2861.4</v>
      </c>
      <c r="M282" s="45">
        <v>-3096.8</v>
      </c>
      <c r="N282" s="45">
        <v>-3153.4</v>
      </c>
      <c r="O282" s="45">
        <v>-3291.3</v>
      </c>
      <c r="P282" s="45">
        <v>-3404.7</v>
      </c>
      <c r="Q282" s="45">
        <v>-9333.4</v>
      </c>
      <c r="R282" s="45">
        <v>-8971.5</v>
      </c>
      <c r="S282" s="45">
        <v>-9359.1</v>
      </c>
      <c r="T282" s="45">
        <v>-9502.4</v>
      </c>
      <c r="U282" s="45">
        <v>-9725.2999999999993</v>
      </c>
      <c r="V282" s="45">
        <v>-10181.6</v>
      </c>
      <c r="W282" s="45">
        <v>-10592.3</v>
      </c>
      <c r="X282" s="45">
        <v>-11058.1</v>
      </c>
      <c r="Y282" s="44">
        <v>-11691.4</v>
      </c>
    </row>
    <row r="283" spans="1:25" outlineLevel="1" x14ac:dyDescent="0.3">
      <c r="A283" s="50" t="s">
        <v>220</v>
      </c>
      <c r="B283" s="45">
        <v>-448.4</v>
      </c>
      <c r="C283" s="45">
        <v>-530.5</v>
      </c>
      <c r="D283" s="45">
        <v>12.3</v>
      </c>
      <c r="E283" s="45">
        <v>-1200.5</v>
      </c>
      <c r="F283" s="42" t="s">
        <v>26</v>
      </c>
      <c r="G283" s="45">
        <v>78.400000000000006</v>
      </c>
      <c r="H283" s="45">
        <v>-355.6</v>
      </c>
      <c r="I283" s="45">
        <v>-91.3</v>
      </c>
      <c r="J283" s="45">
        <v>-79.900000000000006</v>
      </c>
      <c r="K283" s="45">
        <v>-98.8</v>
      </c>
      <c r="L283" s="45">
        <v>-234.2</v>
      </c>
      <c r="M283" s="45">
        <v>-59.5</v>
      </c>
      <c r="N283" s="45">
        <v>-137.9</v>
      </c>
      <c r="O283" s="45">
        <v>-87.3</v>
      </c>
      <c r="P283" s="45">
        <v>104.1</v>
      </c>
      <c r="Q283" s="45">
        <v>-116.4</v>
      </c>
      <c r="R283" s="45">
        <v>111.9</v>
      </c>
      <c r="S283" s="45">
        <v>-110.9</v>
      </c>
      <c r="T283" s="45">
        <v>-222.9</v>
      </c>
      <c r="U283" s="45">
        <v>-457.1</v>
      </c>
      <c r="V283" s="45">
        <v>-409.6</v>
      </c>
      <c r="W283" s="45">
        <v>-467.2</v>
      </c>
      <c r="X283" s="45">
        <v>-632.5</v>
      </c>
      <c r="Y283" s="44">
        <v>-671.8</v>
      </c>
    </row>
    <row r="284" spans="1:25" outlineLevel="1" x14ac:dyDescent="0.3">
      <c r="A284" s="50" t="s">
        <v>221</v>
      </c>
      <c r="B284" s="45">
        <v>0</v>
      </c>
      <c r="C284" s="45">
        <v>0</v>
      </c>
      <c r="D284" s="45">
        <v>-189.4</v>
      </c>
      <c r="E284" s="45">
        <v>0</v>
      </c>
      <c r="F284" s="42" t="s">
        <v>26</v>
      </c>
      <c r="G284" s="45">
        <v>0</v>
      </c>
      <c r="H284" s="45">
        <v>0</v>
      </c>
      <c r="I284" s="45">
        <v>0</v>
      </c>
      <c r="J284" s="45">
        <v>0</v>
      </c>
      <c r="K284" s="45">
        <v>0</v>
      </c>
      <c r="L284" s="45">
        <v>0</v>
      </c>
      <c r="M284" s="45">
        <v>0</v>
      </c>
      <c r="N284" s="45">
        <v>0</v>
      </c>
      <c r="O284" s="45">
        <v>0</v>
      </c>
      <c r="P284" s="45">
        <v>-189.4</v>
      </c>
      <c r="Q284" s="45">
        <v>0</v>
      </c>
      <c r="R284" s="45">
        <v>0</v>
      </c>
      <c r="S284" s="45">
        <v>0</v>
      </c>
      <c r="T284" s="45">
        <v>0</v>
      </c>
      <c r="U284" s="45">
        <v>0</v>
      </c>
      <c r="V284" s="45">
        <v>0</v>
      </c>
      <c r="W284" s="45">
        <v>0</v>
      </c>
      <c r="X284" s="45">
        <v>0</v>
      </c>
      <c r="Y284" s="44">
        <v>0</v>
      </c>
    </row>
    <row r="285" spans="1:25" outlineLevel="1" x14ac:dyDescent="0.3">
      <c r="A285" s="50" t="s">
        <v>222</v>
      </c>
      <c r="B285" s="45">
        <v>0</v>
      </c>
      <c r="C285" s="45">
        <v>0</v>
      </c>
      <c r="D285" s="45">
        <v>-5802.6</v>
      </c>
      <c r="E285" s="45">
        <v>0</v>
      </c>
      <c r="F285" s="42" t="s">
        <v>26</v>
      </c>
      <c r="G285" s="45">
        <v>0</v>
      </c>
      <c r="H285" s="45">
        <v>0</v>
      </c>
      <c r="I285" s="45">
        <v>0</v>
      </c>
      <c r="J285" s="45">
        <v>0</v>
      </c>
      <c r="K285" s="45">
        <v>0</v>
      </c>
      <c r="L285" s="45">
        <v>0</v>
      </c>
      <c r="M285" s="45">
        <v>0</v>
      </c>
      <c r="N285" s="45">
        <v>0</v>
      </c>
      <c r="O285" s="45">
        <v>0</v>
      </c>
      <c r="P285" s="45">
        <v>-5844.2</v>
      </c>
      <c r="Q285" s="45">
        <v>0</v>
      </c>
      <c r="R285" s="45">
        <v>41.599999999999454</v>
      </c>
      <c r="S285" s="45">
        <v>0</v>
      </c>
      <c r="T285" s="45">
        <v>0</v>
      </c>
      <c r="U285" s="45">
        <v>0</v>
      </c>
      <c r="V285" s="45">
        <v>0</v>
      </c>
      <c r="W285" s="45">
        <v>0</v>
      </c>
      <c r="X285" s="45">
        <v>0</v>
      </c>
      <c r="Y285" s="44">
        <v>0</v>
      </c>
    </row>
    <row r="286" spans="1:25" outlineLevel="1" x14ac:dyDescent="0.3">
      <c r="A286" s="50" t="s">
        <v>223</v>
      </c>
      <c r="B286" s="45">
        <v>37.700000000000003</v>
      </c>
      <c r="C286" s="45">
        <v>0</v>
      </c>
      <c r="D286" s="45">
        <v>0</v>
      </c>
      <c r="E286" s="45">
        <v>0</v>
      </c>
      <c r="F286" s="42" t="s">
        <v>26</v>
      </c>
      <c r="G286" s="45">
        <v>0</v>
      </c>
      <c r="H286" s="45">
        <v>37.700000000000003</v>
      </c>
      <c r="I286" s="45">
        <v>0</v>
      </c>
      <c r="J286" s="45">
        <v>0</v>
      </c>
      <c r="K286" s="45">
        <v>0</v>
      </c>
      <c r="L286" s="45">
        <v>0</v>
      </c>
      <c r="M286" s="45">
        <v>0</v>
      </c>
      <c r="N286" s="45">
        <v>0</v>
      </c>
      <c r="O286" s="45">
        <v>0</v>
      </c>
      <c r="P286" s="45">
        <v>0</v>
      </c>
      <c r="Q286" s="45">
        <v>0</v>
      </c>
      <c r="R286" s="45">
        <v>0</v>
      </c>
      <c r="S286" s="45">
        <v>0</v>
      </c>
      <c r="T286" s="45">
        <v>0</v>
      </c>
      <c r="U286" s="45">
        <v>0</v>
      </c>
      <c r="V286" s="45">
        <v>0</v>
      </c>
      <c r="W286" s="45">
        <v>0</v>
      </c>
      <c r="X286" s="45">
        <v>0</v>
      </c>
      <c r="Y286" s="44">
        <v>0</v>
      </c>
    </row>
    <row r="287" spans="1:25" outlineLevel="1" x14ac:dyDescent="0.3">
      <c r="A287" s="50" t="s">
        <v>205</v>
      </c>
      <c r="B287" s="45">
        <v>3.6</v>
      </c>
      <c r="C287" s="45">
        <v>4</v>
      </c>
      <c r="D287" s="45">
        <v>-27.9</v>
      </c>
      <c r="E287" s="45">
        <v>-32.700000000000003</v>
      </c>
      <c r="F287" s="42" t="s">
        <v>26</v>
      </c>
      <c r="G287" s="45">
        <v>3.6</v>
      </c>
      <c r="H287" s="45">
        <v>0</v>
      </c>
      <c r="I287" s="45">
        <v>0</v>
      </c>
      <c r="J287" s="45">
        <v>0</v>
      </c>
      <c r="K287" s="45">
        <v>2.2000000000000002</v>
      </c>
      <c r="L287" s="45">
        <v>-1.2</v>
      </c>
      <c r="M287" s="45">
        <v>2.9</v>
      </c>
      <c r="N287" s="45">
        <v>0</v>
      </c>
      <c r="O287" s="45">
        <v>-26.1</v>
      </c>
      <c r="P287" s="45">
        <v>0.8</v>
      </c>
      <c r="Q287" s="45">
        <v>-2.2999999999999998</v>
      </c>
      <c r="R287" s="45">
        <v>-0.3</v>
      </c>
      <c r="S287" s="45">
        <v>-32.4</v>
      </c>
      <c r="T287" s="45">
        <v>0</v>
      </c>
      <c r="U287" s="45">
        <v>0.8</v>
      </c>
      <c r="V287" s="45">
        <v>-1.1000000000000001</v>
      </c>
      <c r="W287" s="45">
        <v>1.4</v>
      </c>
      <c r="X287" s="45">
        <v>-0.7</v>
      </c>
      <c r="Y287" s="44">
        <v>3.3999999996740371E-7</v>
      </c>
    </row>
    <row r="288" spans="1:25" outlineLevel="1" x14ac:dyDescent="0.3">
      <c r="A288" s="50" t="s">
        <v>224</v>
      </c>
      <c r="B288" s="45">
        <v>0</v>
      </c>
      <c r="C288" s="45">
        <v>0</v>
      </c>
      <c r="D288" s="45">
        <v>-60.1</v>
      </c>
      <c r="E288" s="45">
        <v>0</v>
      </c>
      <c r="F288" s="42" t="s">
        <v>26</v>
      </c>
      <c r="G288" s="45">
        <v>0</v>
      </c>
      <c r="H288" s="45">
        <v>0</v>
      </c>
      <c r="I288" s="45">
        <v>0</v>
      </c>
      <c r="J288" s="45">
        <v>0</v>
      </c>
      <c r="K288" s="45">
        <v>0</v>
      </c>
      <c r="L288" s="45">
        <v>0</v>
      </c>
      <c r="M288" s="45">
        <v>0</v>
      </c>
      <c r="N288" s="45">
        <v>0</v>
      </c>
      <c r="O288" s="45">
        <v>0</v>
      </c>
      <c r="P288" s="45">
        <v>0</v>
      </c>
      <c r="Q288" s="45">
        <v>480.6</v>
      </c>
      <c r="R288" s="45">
        <v>-540.70000000000005</v>
      </c>
      <c r="S288" s="45">
        <v>0</v>
      </c>
      <c r="T288" s="45">
        <v>0</v>
      </c>
      <c r="U288" s="45">
        <v>0</v>
      </c>
      <c r="V288" s="45">
        <v>0</v>
      </c>
      <c r="W288" s="45">
        <v>0</v>
      </c>
      <c r="X288" s="45">
        <v>0</v>
      </c>
      <c r="Y288" s="44">
        <v>0</v>
      </c>
    </row>
    <row r="289" spans="1:25" outlineLevel="1" x14ac:dyDescent="0.3">
      <c r="A289" s="75" t="s">
        <v>225</v>
      </c>
      <c r="B289" s="41">
        <v>-2642.5</v>
      </c>
      <c r="C289" s="41">
        <v>-3291.3</v>
      </c>
      <c r="D289" s="41">
        <v>-9359.1</v>
      </c>
      <c r="E289" s="41">
        <v>-10592.3</v>
      </c>
      <c r="F289" s="42" t="s">
        <v>26</v>
      </c>
      <c r="G289" s="41">
        <v>-2153.4</v>
      </c>
      <c r="H289" s="41">
        <v>-2471.1999999999998</v>
      </c>
      <c r="I289" s="41">
        <v>-2562.5</v>
      </c>
      <c r="J289" s="41">
        <v>-2642.5</v>
      </c>
      <c r="K289" s="41">
        <v>-2861.4</v>
      </c>
      <c r="L289" s="41">
        <v>-3096.8</v>
      </c>
      <c r="M289" s="41">
        <v>-3153.4</v>
      </c>
      <c r="N289" s="41">
        <v>-3291.3</v>
      </c>
      <c r="O289" s="41">
        <v>-3404.7</v>
      </c>
      <c r="P289" s="41">
        <v>-9333.4</v>
      </c>
      <c r="Q289" s="41">
        <v>-8971.5</v>
      </c>
      <c r="R289" s="41">
        <v>-9359.1</v>
      </c>
      <c r="S289" s="41">
        <v>-9502.4</v>
      </c>
      <c r="T289" s="41">
        <v>-9725.2999999999993</v>
      </c>
      <c r="U289" s="41">
        <v>-10181.6</v>
      </c>
      <c r="V289" s="41">
        <v>-10592.3</v>
      </c>
      <c r="W289" s="41">
        <v>-11058.1</v>
      </c>
      <c r="X289" s="41">
        <v>-11691.4</v>
      </c>
      <c r="Y289" s="40">
        <v>-12363.2</v>
      </c>
    </row>
    <row r="290" spans="1:25" outlineLevel="1" x14ac:dyDescent="0.3">
      <c r="A290" s="80"/>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1"/>
    </row>
    <row r="291" spans="1:25" outlineLevel="1" x14ac:dyDescent="0.3">
      <c r="A291" s="76" t="s">
        <v>226</v>
      </c>
      <c r="B291" s="71" t="s">
        <v>26</v>
      </c>
      <c r="C291" s="71" t="s">
        <v>26</v>
      </c>
      <c r="D291" s="71" t="s">
        <v>26</v>
      </c>
      <c r="E291" s="71"/>
      <c r="F291" s="42" t="s">
        <v>26</v>
      </c>
      <c r="G291" s="71" t="s">
        <v>26</v>
      </c>
      <c r="H291" s="71" t="s">
        <v>26</v>
      </c>
      <c r="I291" s="71" t="s">
        <v>26</v>
      </c>
      <c r="J291" s="71" t="s">
        <v>26</v>
      </c>
      <c r="K291" s="71" t="s">
        <v>26</v>
      </c>
      <c r="L291" s="71" t="s">
        <v>26</v>
      </c>
      <c r="M291" s="71" t="s">
        <v>26</v>
      </c>
      <c r="N291" s="71" t="s">
        <v>26</v>
      </c>
      <c r="O291" s="71" t="s">
        <v>26</v>
      </c>
      <c r="P291" s="71" t="s">
        <v>26</v>
      </c>
      <c r="Q291" s="71" t="s">
        <v>26</v>
      </c>
      <c r="R291" s="71" t="s">
        <v>26</v>
      </c>
      <c r="S291" s="71" t="s">
        <v>26</v>
      </c>
      <c r="T291" s="71" t="s">
        <v>26</v>
      </c>
      <c r="U291" s="71"/>
      <c r="V291" s="71"/>
      <c r="W291" s="71"/>
      <c r="X291" s="71"/>
      <c r="Y291" s="70"/>
    </row>
    <row r="292" spans="1:25" outlineLevel="1" x14ac:dyDescent="0.3">
      <c r="A292" s="50"/>
      <c r="B292" s="52" t="s">
        <v>26</v>
      </c>
      <c r="C292" s="52" t="s">
        <v>26</v>
      </c>
      <c r="D292" s="52" t="s">
        <v>26</v>
      </c>
      <c r="E292" s="52"/>
      <c r="F292" s="42" t="s">
        <v>26</v>
      </c>
      <c r="G292" s="52" t="s">
        <v>26</v>
      </c>
      <c r="H292" s="52" t="s">
        <v>26</v>
      </c>
      <c r="I292" s="52" t="s">
        <v>26</v>
      </c>
      <c r="J292" s="52" t="s">
        <v>26</v>
      </c>
      <c r="K292" s="52" t="s">
        <v>26</v>
      </c>
      <c r="L292" s="52" t="s">
        <v>26</v>
      </c>
      <c r="M292" s="52" t="s">
        <v>26</v>
      </c>
      <c r="N292" s="52" t="s">
        <v>26</v>
      </c>
      <c r="O292" s="52" t="s">
        <v>26</v>
      </c>
      <c r="P292" s="52" t="s">
        <v>26</v>
      </c>
      <c r="Q292" s="52" t="s">
        <v>26</v>
      </c>
      <c r="R292" s="52" t="s">
        <v>26</v>
      </c>
      <c r="S292" s="52" t="s">
        <v>26</v>
      </c>
      <c r="T292" s="52" t="s">
        <v>26</v>
      </c>
      <c r="U292" s="52"/>
      <c r="V292" s="52"/>
      <c r="W292" s="52"/>
      <c r="X292" s="52"/>
      <c r="Y292" s="51"/>
    </row>
    <row r="293" spans="1:25" outlineLevel="1" x14ac:dyDescent="0.3">
      <c r="A293" s="50" t="s">
        <v>227</v>
      </c>
      <c r="B293" s="45">
        <v>127.7</v>
      </c>
      <c r="C293" s="45">
        <v>2258.6999999999998</v>
      </c>
      <c r="D293" s="45">
        <v>6846.3</v>
      </c>
      <c r="E293" s="45">
        <v>6836.3</v>
      </c>
      <c r="F293" s="42" t="s">
        <v>26</v>
      </c>
      <c r="G293" s="45">
        <v>-323.2</v>
      </c>
      <c r="H293" s="45">
        <v>117.8</v>
      </c>
      <c r="I293" s="45">
        <v>149.19999999999999</v>
      </c>
      <c r="J293" s="45">
        <v>183.8</v>
      </c>
      <c r="K293" s="45">
        <v>352.5</v>
      </c>
      <c r="L293" s="45">
        <v>402</v>
      </c>
      <c r="M293" s="45">
        <v>595.1</v>
      </c>
      <c r="N293" s="45">
        <v>909</v>
      </c>
      <c r="O293" s="45">
        <v>1388.6</v>
      </c>
      <c r="P293" s="45">
        <v>863.8</v>
      </c>
      <c r="Q293" s="45">
        <v>2896</v>
      </c>
      <c r="R293" s="45">
        <v>1697.9</v>
      </c>
      <c r="S293" s="45">
        <v>1422.5</v>
      </c>
      <c r="T293" s="45">
        <v>1721.8</v>
      </c>
      <c r="U293" s="45">
        <v>2000.6</v>
      </c>
      <c r="V293" s="45">
        <v>1691.4</v>
      </c>
      <c r="W293" s="45">
        <v>1630.4</v>
      </c>
      <c r="X293" s="45">
        <v>1778.1</v>
      </c>
      <c r="Y293" s="44">
        <v>1269.2</v>
      </c>
    </row>
    <row r="294" spans="1:25" outlineLevel="1" x14ac:dyDescent="0.3">
      <c r="A294" s="50" t="s">
        <v>228</v>
      </c>
      <c r="B294" s="45">
        <v>-268.60000000000002</v>
      </c>
      <c r="C294" s="45">
        <v>-270.5</v>
      </c>
      <c r="D294" s="45">
        <v>-161.69999999999999</v>
      </c>
      <c r="E294" s="45">
        <v>-209.9</v>
      </c>
      <c r="F294" s="42" t="s">
        <v>26</v>
      </c>
      <c r="G294" s="45">
        <v>-35.299999999999997</v>
      </c>
      <c r="H294" s="45">
        <v>-109.2</v>
      </c>
      <c r="I294" s="45">
        <v>-62.8</v>
      </c>
      <c r="J294" s="45">
        <v>-61.3</v>
      </c>
      <c r="K294" s="45">
        <v>-48.6</v>
      </c>
      <c r="L294" s="45">
        <v>-72.599999999999994</v>
      </c>
      <c r="M294" s="45">
        <v>-69.400000000000006</v>
      </c>
      <c r="N294" s="45">
        <v>-79.900000000000006</v>
      </c>
      <c r="O294" s="45">
        <v>-44.8</v>
      </c>
      <c r="P294" s="45">
        <v>-27</v>
      </c>
      <c r="Q294" s="45">
        <v>-47.3</v>
      </c>
      <c r="R294" s="45">
        <v>-42.6</v>
      </c>
      <c r="S294" s="45">
        <v>-41</v>
      </c>
      <c r="T294" s="45">
        <v>-42.9</v>
      </c>
      <c r="U294" s="45">
        <v>-56.5</v>
      </c>
      <c r="V294" s="45">
        <v>-69.599999999999994</v>
      </c>
      <c r="W294" s="45">
        <v>-73.7</v>
      </c>
      <c r="X294" s="45">
        <v>-95.4</v>
      </c>
      <c r="Y294" s="44">
        <v>-98.2</v>
      </c>
    </row>
    <row r="295" spans="1:25" outlineLevel="1" x14ac:dyDescent="0.3">
      <c r="A295" s="50" t="s">
        <v>229</v>
      </c>
      <c r="B295" s="45">
        <v>169.7</v>
      </c>
      <c r="C295" s="45">
        <v>-36.9</v>
      </c>
      <c r="D295" s="45">
        <v>294.39999999999998</v>
      </c>
      <c r="E295" s="45">
        <v>618</v>
      </c>
      <c r="F295" s="42" t="s">
        <v>26</v>
      </c>
      <c r="G295" s="45">
        <v>170.8</v>
      </c>
      <c r="H295" s="45">
        <v>-2.6</v>
      </c>
      <c r="I295" s="45">
        <v>0</v>
      </c>
      <c r="J295" s="45">
        <v>1.5</v>
      </c>
      <c r="K295" s="45">
        <v>-1.3</v>
      </c>
      <c r="L295" s="45">
        <v>0</v>
      </c>
      <c r="M295" s="45">
        <v>4.0999999999999996</v>
      </c>
      <c r="N295" s="45">
        <v>-39.700000000000003</v>
      </c>
      <c r="O295" s="45">
        <v>0</v>
      </c>
      <c r="P295" s="45">
        <v>0</v>
      </c>
      <c r="Q295" s="45">
        <v>0</v>
      </c>
      <c r="R295" s="45">
        <v>294.39999999999998</v>
      </c>
      <c r="S295" s="45">
        <v>233.5</v>
      </c>
      <c r="T295" s="45">
        <v>63.7</v>
      </c>
      <c r="U295" s="45">
        <v>0</v>
      </c>
      <c r="V295" s="45">
        <v>320.8</v>
      </c>
      <c r="W295" s="45">
        <v>0</v>
      </c>
      <c r="X295" s="45">
        <v>64.5</v>
      </c>
      <c r="Y295" s="44">
        <v>236.8</v>
      </c>
    </row>
    <row r="296" spans="1:25" outlineLevel="1" x14ac:dyDescent="0.3">
      <c r="A296" s="50" t="s">
        <v>230</v>
      </c>
      <c r="B296" s="45">
        <v>-62</v>
      </c>
      <c r="C296" s="45">
        <v>-68.599999999999994</v>
      </c>
      <c r="D296" s="45">
        <v>-170.6</v>
      </c>
      <c r="E296" s="45">
        <v>-112</v>
      </c>
      <c r="F296" s="42" t="s">
        <v>26</v>
      </c>
      <c r="G296" s="45">
        <v>-78.7</v>
      </c>
      <c r="H296" s="45">
        <v>21.5</v>
      </c>
      <c r="I296" s="45">
        <v>-7.9</v>
      </c>
      <c r="J296" s="45">
        <v>3</v>
      </c>
      <c r="K296" s="45">
        <v>2.4</v>
      </c>
      <c r="L296" s="45">
        <v>-28.4</v>
      </c>
      <c r="M296" s="45">
        <v>-22.8</v>
      </c>
      <c r="N296" s="45">
        <v>-19.8</v>
      </c>
      <c r="O296" s="45">
        <v>-4.9000000000000004</v>
      </c>
      <c r="P296" s="45">
        <v>-157.6</v>
      </c>
      <c r="Q296" s="45">
        <v>-133.5</v>
      </c>
      <c r="R296" s="45">
        <v>125.4</v>
      </c>
      <c r="S296" s="45">
        <v>-206.7</v>
      </c>
      <c r="T296" s="45">
        <v>-95.7</v>
      </c>
      <c r="U296" s="45">
        <v>39.700000000000003</v>
      </c>
      <c r="V296" s="45">
        <v>150.6</v>
      </c>
      <c r="W296" s="45">
        <v>-160.1</v>
      </c>
      <c r="X296" s="45">
        <v>39.799999999999997</v>
      </c>
      <c r="Y296" s="44">
        <v>46.9</v>
      </c>
    </row>
    <row r="297" spans="1:25" outlineLevel="1" x14ac:dyDescent="0.3">
      <c r="A297" s="50" t="s">
        <v>231</v>
      </c>
      <c r="B297" s="45">
        <v>129</v>
      </c>
      <c r="C297" s="45">
        <v>16.5</v>
      </c>
      <c r="D297" s="45">
        <v>129.6</v>
      </c>
      <c r="E297" s="45">
        <v>-10.09</v>
      </c>
      <c r="F297" s="42" t="s">
        <v>26</v>
      </c>
      <c r="G297" s="45">
        <v>-411.2</v>
      </c>
      <c r="H297" s="45">
        <v>219.2</v>
      </c>
      <c r="I297" s="45">
        <v>91.3</v>
      </c>
      <c r="J297" s="45">
        <v>229.7</v>
      </c>
      <c r="K297" s="45">
        <v>9.4</v>
      </c>
      <c r="L297" s="45">
        <v>10.6</v>
      </c>
      <c r="M297" s="45">
        <v>-18.399999999999999</v>
      </c>
      <c r="N297" s="45">
        <v>14.9</v>
      </c>
      <c r="O297" s="45">
        <v>6.2</v>
      </c>
      <c r="P297" s="45">
        <v>-61.7</v>
      </c>
      <c r="Q297" s="45">
        <v>-119</v>
      </c>
      <c r="R297" s="45">
        <v>304</v>
      </c>
      <c r="S297" s="45">
        <v>-42.45</v>
      </c>
      <c r="T297" s="45">
        <v>-4.1100000000000003</v>
      </c>
      <c r="U297" s="45">
        <v>15.06</v>
      </c>
      <c r="V297" s="45">
        <v>21.41</v>
      </c>
      <c r="W297" s="45">
        <v>-31.7</v>
      </c>
      <c r="X297" s="45">
        <v>10</v>
      </c>
      <c r="Y297" s="44">
        <v>5.0999999999999996</v>
      </c>
    </row>
    <row r="298" spans="1:25" outlineLevel="1" x14ac:dyDescent="0.3">
      <c r="A298" s="50" t="s">
        <v>232</v>
      </c>
      <c r="B298" s="45">
        <v>37.799999999999997</v>
      </c>
      <c r="C298" s="45">
        <v>97.9</v>
      </c>
      <c r="D298" s="45">
        <v>60.1</v>
      </c>
      <c r="E298" s="45">
        <v>172.63</v>
      </c>
      <c r="F298" s="42" t="s">
        <v>26</v>
      </c>
      <c r="G298" s="45">
        <v>242.3</v>
      </c>
      <c r="H298" s="45">
        <v>-98.3</v>
      </c>
      <c r="I298" s="45">
        <v>1.8</v>
      </c>
      <c r="J298" s="45">
        <v>-108</v>
      </c>
      <c r="K298" s="45">
        <v>14.4</v>
      </c>
      <c r="L298" s="45">
        <v>37.9</v>
      </c>
      <c r="M298" s="45">
        <v>39.1</v>
      </c>
      <c r="N298" s="45">
        <v>6.4</v>
      </c>
      <c r="O298" s="45">
        <v>-66.900000000000006</v>
      </c>
      <c r="P298" s="45">
        <v>140.5</v>
      </c>
      <c r="Q298" s="45">
        <v>233.8</v>
      </c>
      <c r="R298" s="45">
        <v>-247.3</v>
      </c>
      <c r="S298" s="45">
        <v>202.37</v>
      </c>
      <c r="T298" s="45">
        <v>60.99</v>
      </c>
      <c r="U298" s="45">
        <v>-3.28</v>
      </c>
      <c r="V298" s="45">
        <v>-87.46</v>
      </c>
      <c r="W298" s="45">
        <v>140.19999999999999</v>
      </c>
      <c r="X298" s="45">
        <v>-11.7</v>
      </c>
      <c r="Y298" s="44">
        <v>24.3</v>
      </c>
    </row>
    <row r="299" spans="1:25" ht="14.5" outlineLevel="1" x14ac:dyDescent="0.35">
      <c r="A299" s="50" t="s">
        <v>233</v>
      </c>
      <c r="B299" s="45">
        <v>-30.3</v>
      </c>
      <c r="C299" s="45">
        <v>43.3</v>
      </c>
      <c r="D299" s="45">
        <v>138.9</v>
      </c>
      <c r="E299" s="45">
        <v>29.1</v>
      </c>
      <c r="F299" s="48" t="s">
        <v>26</v>
      </c>
      <c r="G299" s="45">
        <v>351.4</v>
      </c>
      <c r="H299" s="45">
        <v>-162.30000000000001</v>
      </c>
      <c r="I299" s="45">
        <v>-66</v>
      </c>
      <c r="J299" s="45">
        <v>-153.4</v>
      </c>
      <c r="K299" s="45">
        <v>-3.6</v>
      </c>
      <c r="L299" s="45">
        <v>10.7</v>
      </c>
      <c r="M299" s="45">
        <v>27.8</v>
      </c>
      <c r="N299" s="45">
        <v>8.4</v>
      </c>
      <c r="O299" s="45">
        <v>-2.5</v>
      </c>
      <c r="P299" s="45">
        <v>150.30000000000001</v>
      </c>
      <c r="Q299" s="45">
        <v>81.5</v>
      </c>
      <c r="R299" s="45">
        <v>-90.3</v>
      </c>
      <c r="S299" s="45">
        <v>76.900000000000006</v>
      </c>
      <c r="T299" s="45">
        <v>37.799999999999997</v>
      </c>
      <c r="U299" s="45">
        <v>-21.4</v>
      </c>
      <c r="V299" s="45">
        <v>-64.2</v>
      </c>
      <c r="W299" s="45">
        <v>60</v>
      </c>
      <c r="X299" s="45">
        <v>-11.2</v>
      </c>
      <c r="Y299" s="44">
        <v>-20.9</v>
      </c>
    </row>
    <row r="300" spans="1:25" ht="24.5" outlineLevel="1" x14ac:dyDescent="0.35">
      <c r="A300" s="79" t="s">
        <v>234</v>
      </c>
      <c r="B300" s="45">
        <v>15.7</v>
      </c>
      <c r="C300" s="45">
        <v>27.3</v>
      </c>
      <c r="D300" s="45">
        <v>36.9</v>
      </c>
      <c r="E300" s="45">
        <v>104.4</v>
      </c>
      <c r="F300" s="48" t="s">
        <v>26</v>
      </c>
      <c r="G300" s="45">
        <v>4.4000000000000004</v>
      </c>
      <c r="H300" s="45">
        <v>-4.7</v>
      </c>
      <c r="I300" s="45">
        <v>5.3</v>
      </c>
      <c r="J300" s="45">
        <v>10.8</v>
      </c>
      <c r="K300" s="45">
        <v>6.4</v>
      </c>
      <c r="L300" s="45">
        <v>5</v>
      </c>
      <c r="M300" s="45">
        <v>5.0999999999999996</v>
      </c>
      <c r="N300" s="45">
        <v>10.8</v>
      </c>
      <c r="O300" s="45">
        <v>-17.100000000000001</v>
      </c>
      <c r="P300" s="45">
        <v>-6.8</v>
      </c>
      <c r="Q300" s="45">
        <v>38</v>
      </c>
      <c r="R300" s="45">
        <v>22.8</v>
      </c>
      <c r="S300" s="45">
        <v>-8.5</v>
      </c>
      <c r="T300" s="45">
        <v>69.099999999999994</v>
      </c>
      <c r="U300" s="45">
        <v>2.2999999999999998</v>
      </c>
      <c r="V300" s="45">
        <v>41.6</v>
      </c>
      <c r="W300" s="45">
        <v>-6.2</v>
      </c>
      <c r="X300" s="45">
        <v>-55.9</v>
      </c>
      <c r="Y300" s="44">
        <v>-9.4</v>
      </c>
    </row>
    <row r="301" spans="1:25" ht="14.5" outlineLevel="1" x14ac:dyDescent="0.35">
      <c r="A301" s="75" t="s">
        <v>206</v>
      </c>
      <c r="B301" s="41">
        <v>119</v>
      </c>
      <c r="C301" s="41">
        <v>2067.9</v>
      </c>
      <c r="D301" s="41">
        <v>7173.9</v>
      </c>
      <c r="E301" s="41">
        <v>7428.3</v>
      </c>
      <c r="F301" s="48" t="s">
        <v>26</v>
      </c>
      <c r="G301" s="41">
        <v>-79.599999999999994</v>
      </c>
      <c r="H301" s="41">
        <v>-18.600000000000001</v>
      </c>
      <c r="I301" s="41">
        <v>111</v>
      </c>
      <c r="J301" s="41">
        <v>106.2</v>
      </c>
      <c r="K301" s="41">
        <v>331.6</v>
      </c>
      <c r="L301" s="41">
        <v>365.3</v>
      </c>
      <c r="M301" s="41">
        <v>560.70000000000005</v>
      </c>
      <c r="N301" s="41">
        <v>810.3</v>
      </c>
      <c r="O301" s="41">
        <v>1258.5999999999999</v>
      </c>
      <c r="P301" s="41">
        <v>901.6</v>
      </c>
      <c r="Q301" s="41">
        <v>2949.4</v>
      </c>
      <c r="R301" s="41">
        <v>2064.3000000000002</v>
      </c>
      <c r="S301" s="41">
        <v>1636.7</v>
      </c>
      <c r="T301" s="41">
        <v>1810.6</v>
      </c>
      <c r="U301" s="41">
        <v>1976.5</v>
      </c>
      <c r="V301" s="41">
        <v>2004.6</v>
      </c>
      <c r="W301" s="41">
        <v>1558.9</v>
      </c>
      <c r="X301" s="41">
        <v>1718.2</v>
      </c>
      <c r="Y301" s="40">
        <v>1453.7</v>
      </c>
    </row>
    <row r="302" spans="1:25" ht="14.5" x14ac:dyDescent="0.35">
      <c r="A302" s="74"/>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7"/>
    </row>
    <row r="303" spans="1:25" ht="15.5" x14ac:dyDescent="0.35">
      <c r="A303" s="77" t="s">
        <v>419</v>
      </c>
      <c r="B303" s="48" t="s">
        <v>26</v>
      </c>
      <c r="C303" s="48" t="s">
        <v>26</v>
      </c>
      <c r="D303" s="48" t="s">
        <v>26</v>
      </c>
      <c r="E303" s="48"/>
      <c r="F303" s="48" t="s">
        <v>26</v>
      </c>
      <c r="G303" s="48" t="s">
        <v>26</v>
      </c>
      <c r="H303" s="48" t="s">
        <v>26</v>
      </c>
      <c r="I303" s="48" t="s">
        <v>26</v>
      </c>
      <c r="J303" s="48" t="s">
        <v>26</v>
      </c>
      <c r="K303" s="48" t="s">
        <v>26</v>
      </c>
      <c r="L303" s="48" t="s">
        <v>26</v>
      </c>
      <c r="M303" s="48" t="s">
        <v>26</v>
      </c>
      <c r="N303" s="48" t="s">
        <v>26</v>
      </c>
      <c r="O303" s="48" t="s">
        <v>26</v>
      </c>
      <c r="P303" s="48" t="s">
        <v>26</v>
      </c>
      <c r="Q303" s="48" t="s">
        <v>26</v>
      </c>
      <c r="R303" s="48" t="s">
        <v>26</v>
      </c>
      <c r="S303" s="48" t="s">
        <v>26</v>
      </c>
      <c r="T303" s="48" t="s">
        <v>26</v>
      </c>
      <c r="U303" s="48"/>
      <c r="V303" s="48"/>
      <c r="W303" s="48"/>
      <c r="X303" s="48"/>
      <c r="Y303" s="47"/>
    </row>
    <row r="304" spans="1:25" outlineLevel="1" x14ac:dyDescent="0.3">
      <c r="A304" s="76" t="s">
        <v>24</v>
      </c>
      <c r="B304" s="71" t="s">
        <v>6</v>
      </c>
      <c r="C304" s="71" t="s">
        <v>7</v>
      </c>
      <c r="D304" s="71" t="s">
        <v>8</v>
      </c>
      <c r="E304" s="71" t="s">
        <v>405</v>
      </c>
      <c r="F304" s="42"/>
      <c r="G304" s="71" t="s">
        <v>9</v>
      </c>
      <c r="H304" s="71" t="s">
        <v>10</v>
      </c>
      <c r="I304" s="71" t="s">
        <v>11</v>
      </c>
      <c r="J304" s="71" t="s">
        <v>12</v>
      </c>
      <c r="K304" s="71" t="s">
        <v>13</v>
      </c>
      <c r="L304" s="71" t="s">
        <v>14</v>
      </c>
      <c r="M304" s="71" t="s">
        <v>15</v>
      </c>
      <c r="N304" s="71" t="s">
        <v>16</v>
      </c>
      <c r="O304" s="71" t="s">
        <v>17</v>
      </c>
      <c r="P304" s="71" t="s">
        <v>18</v>
      </c>
      <c r="Q304" s="71" t="s">
        <v>19</v>
      </c>
      <c r="R304" s="71" t="s">
        <v>20</v>
      </c>
      <c r="S304" s="71" t="s">
        <v>21</v>
      </c>
      <c r="T304" s="71" t="s">
        <v>22</v>
      </c>
      <c r="U304" s="71" t="s">
        <v>402</v>
      </c>
      <c r="V304" s="71" t="s">
        <v>406</v>
      </c>
      <c r="W304" s="71" t="s">
        <v>409</v>
      </c>
      <c r="X304" s="71" t="s">
        <v>428</v>
      </c>
      <c r="Y304" s="70" t="s">
        <v>435</v>
      </c>
    </row>
    <row r="305" spans="1:25" outlineLevel="1" x14ac:dyDescent="0.3">
      <c r="A305" s="50"/>
      <c r="B305" s="52" t="s">
        <v>26</v>
      </c>
      <c r="C305" s="52" t="s">
        <v>26</v>
      </c>
      <c r="D305" s="52" t="s">
        <v>26</v>
      </c>
      <c r="E305" s="52"/>
      <c r="F305" s="42" t="s">
        <v>26</v>
      </c>
      <c r="G305" s="52" t="s">
        <v>26</v>
      </c>
      <c r="H305" s="52" t="s">
        <v>26</v>
      </c>
      <c r="I305" s="52" t="s">
        <v>26</v>
      </c>
      <c r="J305" s="52" t="s">
        <v>26</v>
      </c>
      <c r="K305" s="52" t="s">
        <v>26</v>
      </c>
      <c r="L305" s="52" t="s">
        <v>26</v>
      </c>
      <c r="M305" s="52" t="s">
        <v>26</v>
      </c>
      <c r="N305" s="52" t="s">
        <v>26</v>
      </c>
      <c r="O305" s="52" t="s">
        <v>26</v>
      </c>
      <c r="P305" s="52" t="s">
        <v>26</v>
      </c>
      <c r="Q305" s="52" t="s">
        <v>26</v>
      </c>
      <c r="R305" s="52" t="s">
        <v>26</v>
      </c>
      <c r="S305" s="52" t="s">
        <v>26</v>
      </c>
      <c r="T305" s="52" t="s">
        <v>26</v>
      </c>
      <c r="U305" s="52"/>
      <c r="V305" s="52"/>
      <c r="W305" s="52"/>
      <c r="X305" s="52"/>
      <c r="Y305" s="51"/>
    </row>
    <row r="306" spans="1:25" outlineLevel="1" x14ac:dyDescent="0.3">
      <c r="A306" s="50" t="s">
        <v>235</v>
      </c>
      <c r="B306" s="45">
        <v>59.6</v>
      </c>
      <c r="C306" s="45">
        <v>45.4</v>
      </c>
      <c r="D306" s="45">
        <v>124</v>
      </c>
      <c r="E306" s="45">
        <v>279.7</v>
      </c>
      <c r="F306" s="42" t="s">
        <v>26</v>
      </c>
      <c r="G306" s="45">
        <v>80.099999999999994</v>
      </c>
      <c r="H306" s="45">
        <v>67.2</v>
      </c>
      <c r="I306" s="45">
        <v>62.6</v>
      </c>
      <c r="J306" s="45">
        <v>59.6</v>
      </c>
      <c r="K306" s="45">
        <v>64</v>
      </c>
      <c r="L306" s="45">
        <v>47.7</v>
      </c>
      <c r="M306" s="45">
        <v>41.5</v>
      </c>
      <c r="N306" s="45">
        <v>45.4</v>
      </c>
      <c r="O306" s="45">
        <v>45.3</v>
      </c>
      <c r="P306" s="45">
        <v>79.3</v>
      </c>
      <c r="Q306" s="45">
        <v>66.400000000000006</v>
      </c>
      <c r="R306" s="45">
        <v>124</v>
      </c>
      <c r="S306" s="45">
        <v>111.4</v>
      </c>
      <c r="T306" s="45">
        <v>168.1</v>
      </c>
      <c r="U306" s="45">
        <v>227</v>
      </c>
      <c r="V306" s="45">
        <v>279.7</v>
      </c>
      <c r="W306" s="45">
        <v>361.4</v>
      </c>
      <c r="X306" s="45">
        <v>333.3</v>
      </c>
      <c r="Y306" s="44">
        <v>344.2</v>
      </c>
    </row>
    <row r="307" spans="1:25" outlineLevel="1" x14ac:dyDescent="0.3">
      <c r="A307" s="50" t="s">
        <v>236</v>
      </c>
      <c r="B307" s="45">
        <v>6.8</v>
      </c>
      <c r="C307" s="45">
        <v>13.4</v>
      </c>
      <c r="D307" s="45">
        <v>12.4</v>
      </c>
      <c r="E307" s="45">
        <v>18.8</v>
      </c>
      <c r="F307" s="42" t="s">
        <v>26</v>
      </c>
      <c r="G307" s="45">
        <v>6.8</v>
      </c>
      <c r="H307" s="45">
        <v>14.6</v>
      </c>
      <c r="I307" s="45">
        <v>4.2</v>
      </c>
      <c r="J307" s="45">
        <v>6.8</v>
      </c>
      <c r="K307" s="45">
        <v>7.3</v>
      </c>
      <c r="L307" s="45">
        <v>6.6</v>
      </c>
      <c r="M307" s="45">
        <v>7.7</v>
      </c>
      <c r="N307" s="45">
        <v>13.4</v>
      </c>
      <c r="O307" s="45">
        <v>6.5</v>
      </c>
      <c r="P307" s="45">
        <v>15.4</v>
      </c>
      <c r="Q307" s="45">
        <v>9.4</v>
      </c>
      <c r="R307" s="45">
        <v>12.4</v>
      </c>
      <c r="S307" s="45">
        <v>14.3</v>
      </c>
      <c r="T307" s="45">
        <v>14.3</v>
      </c>
      <c r="U307" s="45">
        <v>9.6</v>
      </c>
      <c r="V307" s="45">
        <v>18.8</v>
      </c>
      <c r="W307" s="45">
        <v>10.7</v>
      </c>
      <c r="X307" s="45">
        <v>16.100000000000001</v>
      </c>
      <c r="Y307" s="44">
        <v>18.3</v>
      </c>
    </row>
    <row r="308" spans="1:25" outlineLevel="1" x14ac:dyDescent="0.3">
      <c r="A308" s="50" t="s">
        <v>237</v>
      </c>
      <c r="B308" s="45">
        <v>53.5</v>
      </c>
      <c r="C308" s="45">
        <v>36.9</v>
      </c>
      <c r="D308" s="45">
        <v>53.6</v>
      </c>
      <c r="E308" s="45">
        <v>41.7</v>
      </c>
      <c r="F308" s="42" t="s">
        <v>26</v>
      </c>
      <c r="G308" s="45">
        <v>49.2</v>
      </c>
      <c r="H308" s="45">
        <v>33.700000000000003</v>
      </c>
      <c r="I308" s="45">
        <v>47.8</v>
      </c>
      <c r="J308" s="45">
        <v>53.5</v>
      </c>
      <c r="K308" s="45">
        <v>40.6</v>
      </c>
      <c r="L308" s="45">
        <v>46.8</v>
      </c>
      <c r="M308" s="45">
        <v>21.7</v>
      </c>
      <c r="N308" s="45">
        <v>36.9</v>
      </c>
      <c r="O308" s="45">
        <v>20.9</v>
      </c>
      <c r="P308" s="45">
        <v>95.9</v>
      </c>
      <c r="Q308" s="45">
        <v>47.9</v>
      </c>
      <c r="R308" s="45">
        <v>53.6</v>
      </c>
      <c r="S308" s="45">
        <v>75.400000000000006</v>
      </c>
      <c r="T308" s="45">
        <v>68.400000000000006</v>
      </c>
      <c r="U308" s="45">
        <v>78.3</v>
      </c>
      <c r="V308" s="45">
        <v>41.7</v>
      </c>
      <c r="W308" s="45">
        <v>62.4</v>
      </c>
      <c r="X308" s="45">
        <v>51.1</v>
      </c>
      <c r="Y308" s="44">
        <v>111.6</v>
      </c>
    </row>
    <row r="309" spans="1:25" outlineLevel="1" x14ac:dyDescent="0.3">
      <c r="A309" s="50" t="s">
        <v>238</v>
      </c>
      <c r="B309" s="45">
        <v>49.4</v>
      </c>
      <c r="C309" s="45">
        <v>290.3</v>
      </c>
      <c r="D309" s="45">
        <v>335.5</v>
      </c>
      <c r="E309" s="45">
        <v>0</v>
      </c>
      <c r="F309" s="42" t="s">
        <v>26</v>
      </c>
      <c r="G309" s="45">
        <v>78</v>
      </c>
      <c r="H309" s="45">
        <v>110.9</v>
      </c>
      <c r="I309" s="45">
        <v>98.1</v>
      </c>
      <c r="J309" s="45">
        <v>49.4</v>
      </c>
      <c r="K309" s="45">
        <v>80.8</v>
      </c>
      <c r="L309" s="45">
        <v>42.8</v>
      </c>
      <c r="M309" s="45">
        <v>145.5</v>
      </c>
      <c r="N309" s="45">
        <v>290.3</v>
      </c>
      <c r="O309" s="45">
        <v>496.9</v>
      </c>
      <c r="P309" s="45">
        <v>363.7</v>
      </c>
      <c r="Q309" s="45">
        <v>759.6</v>
      </c>
      <c r="R309" s="45">
        <v>335.5</v>
      </c>
      <c r="S309" s="45">
        <v>0</v>
      </c>
      <c r="T309" s="45">
        <v>0</v>
      </c>
      <c r="U309" s="45">
        <v>0</v>
      </c>
      <c r="V309" s="45">
        <v>0</v>
      </c>
      <c r="W309" s="45">
        <v>0</v>
      </c>
      <c r="X309" s="45">
        <v>0</v>
      </c>
      <c r="Y309" s="44">
        <v>0</v>
      </c>
    </row>
    <row r="310" spans="1:25" outlineLevel="1" x14ac:dyDescent="0.3">
      <c r="A310" s="50" t="s">
        <v>239</v>
      </c>
      <c r="B310" s="45">
        <v>117.4</v>
      </c>
      <c r="C310" s="45">
        <v>114.2</v>
      </c>
      <c r="D310" s="45">
        <v>160.69999999999999</v>
      </c>
      <c r="E310" s="45">
        <v>185.1</v>
      </c>
      <c r="F310" s="42" t="s">
        <v>26</v>
      </c>
      <c r="G310" s="45">
        <v>93.5</v>
      </c>
      <c r="H310" s="45">
        <v>101.5</v>
      </c>
      <c r="I310" s="45">
        <v>94.6</v>
      </c>
      <c r="J310" s="45">
        <v>117.4</v>
      </c>
      <c r="K310" s="45">
        <v>91</v>
      </c>
      <c r="L310" s="45">
        <v>94.3</v>
      </c>
      <c r="M310" s="45">
        <v>90.9</v>
      </c>
      <c r="N310" s="45">
        <v>114.2</v>
      </c>
      <c r="O310" s="45">
        <v>87.5</v>
      </c>
      <c r="P310" s="45">
        <v>122.1</v>
      </c>
      <c r="Q310" s="45">
        <v>163.9</v>
      </c>
      <c r="R310" s="45">
        <v>160.69999999999999</v>
      </c>
      <c r="S310" s="45">
        <v>168.2</v>
      </c>
      <c r="T310" s="45">
        <v>163</v>
      </c>
      <c r="U310" s="45">
        <v>146.9</v>
      </c>
      <c r="V310" s="45">
        <v>185.1</v>
      </c>
      <c r="W310" s="45">
        <v>165</v>
      </c>
      <c r="X310" s="45">
        <v>197.1</v>
      </c>
      <c r="Y310" s="44">
        <v>194.5</v>
      </c>
    </row>
    <row r="311" spans="1:25" outlineLevel="1" x14ac:dyDescent="0.3">
      <c r="A311" s="75" t="s">
        <v>240</v>
      </c>
      <c r="B311" s="41">
        <v>286.8</v>
      </c>
      <c r="C311" s="41">
        <v>500.2</v>
      </c>
      <c r="D311" s="41">
        <v>686.2</v>
      </c>
      <c r="E311" s="41">
        <v>525.26</v>
      </c>
      <c r="F311" s="42" t="s">
        <v>26</v>
      </c>
      <c r="G311" s="41">
        <v>307.60000000000002</v>
      </c>
      <c r="H311" s="41">
        <v>327.9</v>
      </c>
      <c r="I311" s="41">
        <v>307.2</v>
      </c>
      <c r="J311" s="41">
        <v>286.8</v>
      </c>
      <c r="K311" s="41">
        <v>283.7</v>
      </c>
      <c r="L311" s="41">
        <v>238.3</v>
      </c>
      <c r="M311" s="41">
        <v>307.3</v>
      </c>
      <c r="N311" s="41">
        <v>500.2</v>
      </c>
      <c r="O311" s="41">
        <v>657.1</v>
      </c>
      <c r="P311" s="41">
        <v>676.5</v>
      </c>
      <c r="Q311" s="41">
        <v>1047.2</v>
      </c>
      <c r="R311" s="41">
        <v>686.2</v>
      </c>
      <c r="S311" s="41">
        <v>369.26</v>
      </c>
      <c r="T311" s="41">
        <v>413.79</v>
      </c>
      <c r="U311" s="41">
        <v>461.91</v>
      </c>
      <c r="V311" s="41">
        <v>525.26</v>
      </c>
      <c r="W311" s="41">
        <v>599.5</v>
      </c>
      <c r="X311" s="41">
        <v>597.6</v>
      </c>
      <c r="Y311" s="40">
        <v>668.6</v>
      </c>
    </row>
    <row r="312" spans="1:25" ht="14.5" x14ac:dyDescent="0.35">
      <c r="A312" s="74"/>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7"/>
    </row>
    <row r="313" spans="1:25" ht="15.5" x14ac:dyDescent="0.35">
      <c r="A313" s="77" t="s">
        <v>430</v>
      </c>
      <c r="B313" s="48" t="s">
        <v>26</v>
      </c>
      <c r="C313" s="48" t="s">
        <v>26</v>
      </c>
      <c r="D313" s="48" t="s">
        <v>26</v>
      </c>
      <c r="E313" s="48"/>
      <c r="F313" s="48" t="s">
        <v>26</v>
      </c>
      <c r="G313" s="48" t="s">
        <v>26</v>
      </c>
      <c r="H313" s="48" t="s">
        <v>26</v>
      </c>
      <c r="I313" s="48" t="s">
        <v>26</v>
      </c>
      <c r="J313" s="48" t="s">
        <v>26</v>
      </c>
      <c r="K313" s="48" t="s">
        <v>26</v>
      </c>
      <c r="L313" s="48" t="s">
        <v>26</v>
      </c>
      <c r="M313" s="48" t="s">
        <v>26</v>
      </c>
      <c r="N313" s="48" t="s">
        <v>26</v>
      </c>
      <c r="O313" s="48" t="s">
        <v>26</v>
      </c>
      <c r="P313" s="48" t="s">
        <v>26</v>
      </c>
      <c r="Q313" s="48" t="s">
        <v>26</v>
      </c>
      <c r="R313" s="48" t="s">
        <v>26</v>
      </c>
      <c r="S313" s="48" t="s">
        <v>26</v>
      </c>
      <c r="T313" s="48" t="s">
        <v>26</v>
      </c>
      <c r="U313" s="48"/>
      <c r="V313" s="48"/>
      <c r="W313" s="48"/>
      <c r="X313" s="48"/>
      <c r="Y313" s="47"/>
    </row>
    <row r="314" spans="1:25" outlineLevel="1" x14ac:dyDescent="0.3">
      <c r="A314" s="76" t="s">
        <v>241</v>
      </c>
      <c r="B314" s="71" t="s">
        <v>6</v>
      </c>
      <c r="C314" s="71" t="s">
        <v>7</v>
      </c>
      <c r="D314" s="71" t="s">
        <v>8</v>
      </c>
      <c r="E314" s="71" t="s">
        <v>405</v>
      </c>
      <c r="F314" s="42"/>
      <c r="G314" s="71" t="s">
        <v>9</v>
      </c>
      <c r="H314" s="71" t="s">
        <v>10</v>
      </c>
      <c r="I314" s="71" t="s">
        <v>11</v>
      </c>
      <c r="J314" s="71" t="s">
        <v>12</v>
      </c>
      <c r="K314" s="71" t="s">
        <v>13</v>
      </c>
      <c r="L314" s="71" t="s">
        <v>14</v>
      </c>
      <c r="M314" s="71" t="s">
        <v>15</v>
      </c>
      <c r="N314" s="71" t="s">
        <v>16</v>
      </c>
      <c r="O314" s="71" t="s">
        <v>17</v>
      </c>
      <c r="P314" s="71" t="s">
        <v>18</v>
      </c>
      <c r="Q314" s="71" t="s">
        <v>19</v>
      </c>
      <c r="R314" s="71" t="s">
        <v>20</v>
      </c>
      <c r="S314" s="71" t="s">
        <v>21</v>
      </c>
      <c r="T314" s="71" t="s">
        <v>22</v>
      </c>
      <c r="U314" s="71" t="s">
        <v>402</v>
      </c>
      <c r="V314" s="71" t="s">
        <v>406</v>
      </c>
      <c r="W314" s="71" t="s">
        <v>409</v>
      </c>
      <c r="X314" s="71" t="s">
        <v>428</v>
      </c>
      <c r="Y314" s="70" t="s">
        <v>435</v>
      </c>
    </row>
    <row r="315" spans="1:25" outlineLevel="1" x14ac:dyDescent="0.3">
      <c r="A315" s="50"/>
      <c r="B315" s="52" t="s">
        <v>26</v>
      </c>
      <c r="C315" s="52" t="s">
        <v>26</v>
      </c>
      <c r="D315" s="52" t="s">
        <v>26</v>
      </c>
      <c r="E315" s="52"/>
      <c r="F315" s="42" t="s">
        <v>26</v>
      </c>
      <c r="G315" s="52" t="s">
        <v>26</v>
      </c>
      <c r="H315" s="52" t="s">
        <v>26</v>
      </c>
      <c r="I315" s="52" t="s">
        <v>26</v>
      </c>
      <c r="J315" s="52" t="s">
        <v>26</v>
      </c>
      <c r="K315" s="52" t="s">
        <v>26</v>
      </c>
      <c r="L315" s="52" t="s">
        <v>26</v>
      </c>
      <c r="M315" s="52" t="s">
        <v>26</v>
      </c>
      <c r="N315" s="52" t="s">
        <v>26</v>
      </c>
      <c r="O315" s="52" t="s">
        <v>26</v>
      </c>
      <c r="P315" s="52" t="s">
        <v>26</v>
      </c>
      <c r="Q315" s="52" t="s">
        <v>26</v>
      </c>
      <c r="R315" s="52" t="s">
        <v>26</v>
      </c>
      <c r="S315" s="52" t="s">
        <v>26</v>
      </c>
      <c r="T315" s="52" t="s">
        <v>26</v>
      </c>
      <c r="U315" s="52"/>
      <c r="V315" s="52"/>
      <c r="W315" s="52"/>
      <c r="X315" s="52"/>
      <c r="Y315" s="51"/>
    </row>
    <row r="316" spans="1:25" outlineLevel="1" x14ac:dyDescent="0.3">
      <c r="A316" s="50" t="s">
        <v>242</v>
      </c>
      <c r="B316" s="45">
        <v>20.9</v>
      </c>
      <c r="C316" s="45">
        <v>48.5</v>
      </c>
      <c r="D316" s="45">
        <v>43.1</v>
      </c>
      <c r="E316" s="45">
        <v>30.9</v>
      </c>
      <c r="F316" s="42" t="s">
        <v>26</v>
      </c>
      <c r="G316" s="45">
        <v>47.2</v>
      </c>
      <c r="H316" s="45">
        <v>39.5</v>
      </c>
      <c r="I316" s="45">
        <v>44.9</v>
      </c>
      <c r="J316" s="45">
        <v>20.9</v>
      </c>
      <c r="K316" s="45">
        <v>14.8</v>
      </c>
      <c r="L316" s="45">
        <v>56.6</v>
      </c>
      <c r="M316" s="45">
        <v>77</v>
      </c>
      <c r="N316" s="45">
        <v>48.5</v>
      </c>
      <c r="O316" s="45">
        <v>51.2</v>
      </c>
      <c r="P316" s="45">
        <v>73.599999999999994</v>
      </c>
      <c r="Q316" s="45">
        <v>43.5</v>
      </c>
      <c r="R316" s="45">
        <v>43.1</v>
      </c>
      <c r="S316" s="45">
        <v>94.2</v>
      </c>
      <c r="T316" s="45">
        <v>47.8</v>
      </c>
      <c r="U316" s="45">
        <v>36.1</v>
      </c>
      <c r="V316" s="45">
        <v>30.9</v>
      </c>
      <c r="W316" s="45">
        <v>100.6</v>
      </c>
      <c r="X316" s="45">
        <v>61.6</v>
      </c>
      <c r="Y316" s="44">
        <v>117.2</v>
      </c>
    </row>
    <row r="317" spans="1:25" outlineLevel="1" x14ac:dyDescent="0.3">
      <c r="A317" s="50" t="s">
        <v>243</v>
      </c>
      <c r="B317" s="45">
        <v>245.2</v>
      </c>
      <c r="C317" s="45">
        <v>311.7</v>
      </c>
      <c r="D317" s="45">
        <v>460.8</v>
      </c>
      <c r="E317" s="45">
        <v>692.5</v>
      </c>
      <c r="F317" s="42" t="s">
        <v>26</v>
      </c>
      <c r="G317" s="45">
        <v>269.89999999999998</v>
      </c>
      <c r="H317" s="45">
        <v>299.5</v>
      </c>
      <c r="I317" s="45">
        <v>232.4</v>
      </c>
      <c r="J317" s="45">
        <v>245.2</v>
      </c>
      <c r="K317" s="45">
        <v>250.4</v>
      </c>
      <c r="L317" s="45">
        <v>382.1</v>
      </c>
      <c r="M317" s="45">
        <v>357.8</v>
      </c>
      <c r="N317" s="45">
        <v>311.7</v>
      </c>
      <c r="O317" s="45">
        <v>356</v>
      </c>
      <c r="P317" s="45">
        <v>409.5</v>
      </c>
      <c r="Q317" s="45">
        <v>447.6</v>
      </c>
      <c r="R317" s="45">
        <v>460.8</v>
      </c>
      <c r="S317" s="45">
        <v>503</v>
      </c>
      <c r="T317" s="45">
        <v>514.9</v>
      </c>
      <c r="U317" s="45">
        <v>597.29999999999995</v>
      </c>
      <c r="V317" s="45">
        <v>692.5</v>
      </c>
      <c r="W317" s="45">
        <v>787.2</v>
      </c>
      <c r="X317" s="45">
        <v>904.4</v>
      </c>
      <c r="Y317" s="44">
        <v>882.9</v>
      </c>
    </row>
    <row r="318" spans="1:25" ht="14.5" outlineLevel="1" x14ac:dyDescent="0.35">
      <c r="A318" s="50" t="s">
        <v>244</v>
      </c>
      <c r="B318" s="45">
        <v>11.3</v>
      </c>
      <c r="C318" s="45">
        <v>40</v>
      </c>
      <c r="D318" s="45">
        <v>30.9</v>
      </c>
      <c r="E318" s="45">
        <v>42.8</v>
      </c>
      <c r="F318" s="48" t="s">
        <v>26</v>
      </c>
      <c r="G318" s="45">
        <v>9.1</v>
      </c>
      <c r="H318" s="45">
        <v>17.100000000000001</v>
      </c>
      <c r="I318" s="45">
        <v>28.9</v>
      </c>
      <c r="J318" s="45">
        <v>11.3</v>
      </c>
      <c r="K318" s="45">
        <v>3.2</v>
      </c>
      <c r="L318" s="45">
        <v>5</v>
      </c>
      <c r="M318" s="45">
        <v>14.3</v>
      </c>
      <c r="N318" s="45">
        <v>40</v>
      </c>
      <c r="O318" s="45">
        <v>26.1</v>
      </c>
      <c r="P318" s="45">
        <v>113.4</v>
      </c>
      <c r="Q318" s="45">
        <v>26.4</v>
      </c>
      <c r="R318" s="45">
        <v>30.9</v>
      </c>
      <c r="S318" s="45">
        <v>24.1</v>
      </c>
      <c r="T318" s="45">
        <v>20.5</v>
      </c>
      <c r="U318" s="45">
        <v>35.6</v>
      </c>
      <c r="V318" s="45">
        <v>42.8</v>
      </c>
      <c r="W318" s="45">
        <v>28.2</v>
      </c>
      <c r="X318" s="45">
        <v>48.9</v>
      </c>
      <c r="Y318" s="44">
        <v>45.2</v>
      </c>
    </row>
    <row r="319" spans="1:25" ht="14.5" outlineLevel="1" x14ac:dyDescent="0.35">
      <c r="A319" s="50" t="s">
        <v>403</v>
      </c>
      <c r="B319" s="45">
        <v>0</v>
      </c>
      <c r="C319" s="45">
        <v>0</v>
      </c>
      <c r="D319" s="45">
        <v>0</v>
      </c>
      <c r="E319" s="45">
        <v>85.8</v>
      </c>
      <c r="F319" s="48"/>
      <c r="G319" s="45">
        <v>0</v>
      </c>
      <c r="H319" s="45">
        <v>0</v>
      </c>
      <c r="I319" s="45">
        <v>0</v>
      </c>
      <c r="J319" s="45">
        <v>0</v>
      </c>
      <c r="K319" s="45">
        <v>0</v>
      </c>
      <c r="L319" s="45">
        <v>0</v>
      </c>
      <c r="M319" s="45">
        <v>0</v>
      </c>
      <c r="N319" s="45">
        <v>0</v>
      </c>
      <c r="O319" s="45">
        <v>0</v>
      </c>
      <c r="P319" s="45">
        <v>0</v>
      </c>
      <c r="Q319" s="45">
        <v>0</v>
      </c>
      <c r="R319" s="45">
        <v>95.8</v>
      </c>
      <c r="S319" s="45">
        <v>63.6</v>
      </c>
      <c r="T319" s="45">
        <v>87.4</v>
      </c>
      <c r="U319" s="45">
        <v>84.5</v>
      </c>
      <c r="V319" s="45">
        <v>85.8</v>
      </c>
      <c r="W319" s="45">
        <v>81.599999999999994</v>
      </c>
      <c r="X319" s="45">
        <v>80</v>
      </c>
      <c r="Y319" s="44">
        <v>90.9</v>
      </c>
    </row>
    <row r="320" spans="1:25" ht="14.5" outlineLevel="1" x14ac:dyDescent="0.35">
      <c r="A320" s="50" t="s">
        <v>404</v>
      </c>
      <c r="B320" s="45">
        <v>0</v>
      </c>
      <c r="C320" s="45">
        <v>0</v>
      </c>
      <c r="D320" s="45">
        <v>0</v>
      </c>
      <c r="E320" s="45">
        <v>219.2</v>
      </c>
      <c r="F320" s="48"/>
      <c r="G320" s="45">
        <v>0</v>
      </c>
      <c r="H320" s="45">
        <v>0</v>
      </c>
      <c r="I320" s="45">
        <v>0</v>
      </c>
      <c r="J320" s="45">
        <v>0</v>
      </c>
      <c r="K320" s="45">
        <v>0</v>
      </c>
      <c r="L320" s="45">
        <v>0</v>
      </c>
      <c r="M320" s="45">
        <v>0</v>
      </c>
      <c r="N320" s="45">
        <v>0</v>
      </c>
      <c r="O320" s="45">
        <v>0</v>
      </c>
      <c r="P320" s="45">
        <v>0</v>
      </c>
      <c r="Q320" s="45">
        <v>0</v>
      </c>
      <c r="R320" s="45">
        <v>176.5</v>
      </c>
      <c r="S320" s="45">
        <v>208.5</v>
      </c>
      <c r="T320" s="45">
        <v>206.3</v>
      </c>
      <c r="U320" s="45">
        <v>221.9</v>
      </c>
      <c r="V320" s="45">
        <v>219.2</v>
      </c>
      <c r="W320" s="45">
        <v>255.9</v>
      </c>
      <c r="X320" s="45">
        <v>234.2</v>
      </c>
      <c r="Y320" s="44">
        <v>247.5</v>
      </c>
    </row>
    <row r="321" spans="1:25" ht="14.5" outlineLevel="1" x14ac:dyDescent="0.35">
      <c r="A321" s="50" t="s">
        <v>245</v>
      </c>
      <c r="B321" s="45">
        <v>216.9</v>
      </c>
      <c r="C321" s="45">
        <v>224.2</v>
      </c>
      <c r="D321" s="45">
        <v>272.3</v>
      </c>
      <c r="E321" s="45">
        <v>0</v>
      </c>
      <c r="F321" s="48" t="s">
        <v>26</v>
      </c>
      <c r="G321" s="45">
        <v>164.7</v>
      </c>
      <c r="H321" s="45">
        <v>157.9</v>
      </c>
      <c r="I321" s="45">
        <v>146.30000000000001</v>
      </c>
      <c r="J321" s="45">
        <v>216.9</v>
      </c>
      <c r="K321" s="45">
        <v>214.5</v>
      </c>
      <c r="L321" s="45">
        <v>227.6</v>
      </c>
      <c r="M321" s="45">
        <v>182.2</v>
      </c>
      <c r="N321" s="45">
        <v>224.2</v>
      </c>
      <c r="O321" s="45">
        <v>178.4</v>
      </c>
      <c r="P321" s="45">
        <v>256.39999999999998</v>
      </c>
      <c r="Q321" s="45">
        <v>181.5</v>
      </c>
      <c r="R321" s="45">
        <v>0</v>
      </c>
      <c r="S321" s="45">
        <v>0</v>
      </c>
      <c r="T321" s="45">
        <v>0</v>
      </c>
      <c r="U321" s="45">
        <v>0</v>
      </c>
      <c r="V321" s="45">
        <v>0</v>
      </c>
      <c r="W321" s="45">
        <v>0</v>
      </c>
      <c r="X321" s="45">
        <v>0</v>
      </c>
      <c r="Y321" s="44">
        <v>0</v>
      </c>
    </row>
    <row r="322" spans="1:25" ht="14.5" outlineLevel="1" x14ac:dyDescent="0.35">
      <c r="A322" s="75" t="s">
        <v>246</v>
      </c>
      <c r="B322" s="41">
        <v>494.3</v>
      </c>
      <c r="C322" s="41">
        <v>624.4</v>
      </c>
      <c r="D322" s="41">
        <v>807.1</v>
      </c>
      <c r="E322" s="41">
        <v>1071</v>
      </c>
      <c r="F322" s="48" t="s">
        <v>26</v>
      </c>
      <c r="G322" s="41">
        <v>490.9</v>
      </c>
      <c r="H322" s="41">
        <v>513.9</v>
      </c>
      <c r="I322" s="41">
        <v>452.5</v>
      </c>
      <c r="J322" s="41">
        <v>494.3</v>
      </c>
      <c r="K322" s="41">
        <v>482.9</v>
      </c>
      <c r="L322" s="41">
        <v>671.2</v>
      </c>
      <c r="M322" s="41">
        <v>631.4</v>
      </c>
      <c r="N322" s="41">
        <v>624.4</v>
      </c>
      <c r="O322" s="41">
        <v>611.70000000000005</v>
      </c>
      <c r="P322" s="41">
        <v>852.9</v>
      </c>
      <c r="Q322" s="41">
        <v>699</v>
      </c>
      <c r="R322" s="41">
        <v>807.1</v>
      </c>
      <c r="S322" s="41">
        <v>893.4</v>
      </c>
      <c r="T322" s="41">
        <v>876.9</v>
      </c>
      <c r="U322" s="41">
        <v>975.4</v>
      </c>
      <c r="V322" s="41">
        <v>1071</v>
      </c>
      <c r="W322" s="41">
        <v>1253.5</v>
      </c>
      <c r="X322" s="41">
        <v>1329.2</v>
      </c>
      <c r="Y322" s="40">
        <v>1383.7</v>
      </c>
    </row>
    <row r="323" spans="1:25" ht="14.5" x14ac:dyDescent="0.35">
      <c r="A323" s="74"/>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7"/>
    </row>
    <row r="324" spans="1:25" ht="15.5" x14ac:dyDescent="0.35">
      <c r="A324" s="77" t="s">
        <v>420</v>
      </c>
      <c r="B324" s="48" t="s">
        <v>26</v>
      </c>
      <c r="C324" s="48" t="s">
        <v>26</v>
      </c>
      <c r="D324" s="48" t="s">
        <v>26</v>
      </c>
      <c r="E324" s="48"/>
      <c r="F324" s="48" t="s">
        <v>26</v>
      </c>
      <c r="G324" s="48" t="s">
        <v>26</v>
      </c>
      <c r="H324" s="48" t="s">
        <v>26</v>
      </c>
      <c r="I324" s="48" t="s">
        <v>26</v>
      </c>
      <c r="J324" s="48" t="s">
        <v>26</v>
      </c>
      <c r="K324" s="48" t="s">
        <v>26</v>
      </c>
      <c r="L324" s="48" t="s">
        <v>26</v>
      </c>
      <c r="M324" s="48" t="s">
        <v>26</v>
      </c>
      <c r="N324" s="48" t="s">
        <v>26</v>
      </c>
      <c r="O324" s="48" t="s">
        <v>26</v>
      </c>
      <c r="P324" s="48" t="s">
        <v>26</v>
      </c>
      <c r="Q324" s="48" t="s">
        <v>26</v>
      </c>
      <c r="R324" s="48" t="s">
        <v>26</v>
      </c>
      <c r="S324" s="48" t="s">
        <v>26</v>
      </c>
      <c r="T324" s="48" t="s">
        <v>26</v>
      </c>
      <c r="U324" s="48"/>
      <c r="V324" s="48"/>
      <c r="W324" s="48"/>
      <c r="X324" s="48"/>
      <c r="Y324" s="47"/>
    </row>
    <row r="325" spans="1:25" outlineLevel="1" x14ac:dyDescent="0.3">
      <c r="A325" s="76" t="s">
        <v>247</v>
      </c>
      <c r="B325" s="71" t="s">
        <v>6</v>
      </c>
      <c r="C325" s="71" t="s">
        <v>7</v>
      </c>
      <c r="D325" s="71" t="s">
        <v>8</v>
      </c>
      <c r="E325" s="71" t="s">
        <v>405</v>
      </c>
      <c r="F325" s="42"/>
      <c r="G325" s="71" t="s">
        <v>9</v>
      </c>
      <c r="H325" s="71" t="s">
        <v>10</v>
      </c>
      <c r="I325" s="71" t="s">
        <v>11</v>
      </c>
      <c r="J325" s="71" t="s">
        <v>12</v>
      </c>
      <c r="K325" s="71" t="s">
        <v>13</v>
      </c>
      <c r="L325" s="71" t="s">
        <v>14</v>
      </c>
      <c r="M325" s="71" t="s">
        <v>15</v>
      </c>
      <c r="N325" s="71" t="s">
        <v>16</v>
      </c>
      <c r="O325" s="71" t="s">
        <v>17</v>
      </c>
      <c r="P325" s="71" t="s">
        <v>18</v>
      </c>
      <c r="Q325" s="71" t="s">
        <v>19</v>
      </c>
      <c r="R325" s="71" t="s">
        <v>20</v>
      </c>
      <c r="S325" s="71" t="s">
        <v>21</v>
      </c>
      <c r="T325" s="71" t="s">
        <v>22</v>
      </c>
      <c r="U325" s="71" t="s">
        <v>402</v>
      </c>
      <c r="V325" s="71" t="s">
        <v>406</v>
      </c>
      <c r="W325" s="71" t="s">
        <v>409</v>
      </c>
      <c r="X325" s="71" t="s">
        <v>428</v>
      </c>
      <c r="Y325" s="70" t="s">
        <v>435</v>
      </c>
    </row>
    <row r="326" spans="1:25" outlineLevel="1" x14ac:dyDescent="0.3">
      <c r="A326" s="50"/>
      <c r="B326" s="52" t="s">
        <v>26</v>
      </c>
      <c r="C326" s="52" t="s">
        <v>26</v>
      </c>
      <c r="D326" s="52" t="s">
        <v>26</v>
      </c>
      <c r="E326" s="52"/>
      <c r="F326" s="42" t="s">
        <v>26</v>
      </c>
      <c r="G326" s="52" t="s">
        <v>26</v>
      </c>
      <c r="H326" s="52" t="s">
        <v>26</v>
      </c>
      <c r="I326" s="52" t="s">
        <v>26</v>
      </c>
      <c r="J326" s="52" t="s">
        <v>26</v>
      </c>
      <c r="K326" s="52" t="s">
        <v>26</v>
      </c>
      <c r="L326" s="52" t="s">
        <v>26</v>
      </c>
      <c r="M326" s="52" t="s">
        <v>26</v>
      </c>
      <c r="N326" s="52" t="s">
        <v>26</v>
      </c>
      <c r="O326" s="52" t="s">
        <v>26</v>
      </c>
      <c r="P326" s="52" t="s">
        <v>26</v>
      </c>
      <c r="Q326" s="52" t="s">
        <v>26</v>
      </c>
      <c r="R326" s="52" t="s">
        <v>26</v>
      </c>
      <c r="S326" s="52" t="s">
        <v>26</v>
      </c>
      <c r="T326" s="52" t="s">
        <v>26</v>
      </c>
      <c r="U326" s="52"/>
      <c r="V326" s="52"/>
      <c r="W326" s="52"/>
      <c r="X326" s="52"/>
      <c r="Y326" s="51"/>
    </row>
    <row r="327" spans="1:25" outlineLevel="1" x14ac:dyDescent="0.3">
      <c r="A327" s="50" t="s">
        <v>248</v>
      </c>
      <c r="B327" s="45" t="s">
        <v>26</v>
      </c>
      <c r="C327" s="45" t="s">
        <v>26</v>
      </c>
      <c r="D327" s="45" t="s">
        <v>26</v>
      </c>
      <c r="E327" s="45"/>
      <c r="F327" s="42" t="s">
        <v>26</v>
      </c>
      <c r="G327" s="45">
        <v>395.5</v>
      </c>
      <c r="H327" s="45">
        <v>396</v>
      </c>
      <c r="I327" s="45" t="s">
        <v>26</v>
      </c>
      <c r="J327" s="45" t="s">
        <v>26</v>
      </c>
      <c r="K327" s="45" t="s">
        <v>26</v>
      </c>
      <c r="L327" s="45" t="s">
        <v>26</v>
      </c>
      <c r="M327" s="45" t="s">
        <v>26</v>
      </c>
      <c r="N327" s="45" t="s">
        <v>26</v>
      </c>
      <c r="O327" s="45" t="s">
        <v>26</v>
      </c>
      <c r="P327" s="45" t="s">
        <v>26</v>
      </c>
      <c r="Q327" s="45" t="s">
        <v>26</v>
      </c>
      <c r="R327" s="45" t="s">
        <v>26</v>
      </c>
      <c r="S327" s="45" t="s">
        <v>26</v>
      </c>
      <c r="T327" s="45" t="s">
        <v>26</v>
      </c>
      <c r="U327" s="45"/>
      <c r="V327" s="45"/>
      <c r="W327" s="45"/>
      <c r="X327" s="45"/>
      <c r="Y327" s="44"/>
    </row>
    <row r="328" spans="1:25" outlineLevel="1" x14ac:dyDescent="0.3">
      <c r="A328" s="50" t="s">
        <v>249</v>
      </c>
      <c r="B328" s="45">
        <v>743.3</v>
      </c>
      <c r="C328" s="45" t="s">
        <v>26</v>
      </c>
      <c r="D328" s="45" t="s">
        <v>26</v>
      </c>
      <c r="E328" s="45"/>
      <c r="F328" s="42" t="s">
        <v>26</v>
      </c>
      <c r="G328" s="45">
        <v>741.9</v>
      </c>
      <c r="H328" s="45">
        <v>742.4</v>
      </c>
      <c r="I328" s="45">
        <v>742.9</v>
      </c>
      <c r="J328" s="45">
        <v>743.3</v>
      </c>
      <c r="K328" s="45">
        <v>743.8</v>
      </c>
      <c r="L328" s="45" t="s">
        <v>26</v>
      </c>
      <c r="M328" s="45" t="s">
        <v>26</v>
      </c>
      <c r="N328" s="45" t="s">
        <v>26</v>
      </c>
      <c r="O328" s="45" t="s">
        <v>26</v>
      </c>
      <c r="P328" s="45" t="s">
        <v>26</v>
      </c>
      <c r="Q328" s="45" t="s">
        <v>26</v>
      </c>
      <c r="R328" s="45" t="s">
        <v>26</v>
      </c>
      <c r="S328" s="45" t="s">
        <v>26</v>
      </c>
      <c r="T328" s="45" t="s">
        <v>26</v>
      </c>
      <c r="U328" s="45"/>
      <c r="V328" s="45"/>
      <c r="W328" s="45"/>
      <c r="X328" s="45"/>
      <c r="Y328" s="44"/>
    </row>
    <row r="329" spans="1:25" outlineLevel="1" x14ac:dyDescent="0.3">
      <c r="A329" s="50" t="s">
        <v>250</v>
      </c>
      <c r="B329" s="45">
        <v>496.4</v>
      </c>
      <c r="C329" s="45">
        <v>497.3</v>
      </c>
      <c r="D329" s="45">
        <v>498.2</v>
      </c>
      <c r="E329" s="45">
        <v>94.5</v>
      </c>
      <c r="F329" s="42" t="s">
        <v>26</v>
      </c>
      <c r="G329" s="45">
        <v>495.7</v>
      </c>
      <c r="H329" s="45">
        <v>496</v>
      </c>
      <c r="I329" s="45">
        <v>496.2</v>
      </c>
      <c r="J329" s="45">
        <v>496.4</v>
      </c>
      <c r="K329" s="45">
        <v>496.6</v>
      </c>
      <c r="L329" s="45">
        <v>496.9</v>
      </c>
      <c r="M329" s="45">
        <v>497.1</v>
      </c>
      <c r="N329" s="45">
        <v>497.3</v>
      </c>
      <c r="O329" s="45">
        <v>497.5</v>
      </c>
      <c r="P329" s="45">
        <v>497.7</v>
      </c>
      <c r="Q329" s="45">
        <v>498</v>
      </c>
      <c r="R329" s="45">
        <v>498.2</v>
      </c>
      <c r="S329" s="45">
        <v>498.4</v>
      </c>
      <c r="T329" s="45">
        <v>94.1</v>
      </c>
      <c r="U329" s="45">
        <v>94.3</v>
      </c>
      <c r="V329" s="45">
        <v>94.5</v>
      </c>
      <c r="W329" s="45">
        <v>0</v>
      </c>
      <c r="X329" s="45">
        <v>0</v>
      </c>
      <c r="Y329" s="44">
        <v>0</v>
      </c>
    </row>
    <row r="330" spans="1:25" outlineLevel="1" x14ac:dyDescent="0.3">
      <c r="A330" s="50" t="s">
        <v>251</v>
      </c>
      <c r="B330" s="45">
        <v>495.5</v>
      </c>
      <c r="C330" s="45">
        <v>0</v>
      </c>
      <c r="D330" s="45">
        <v>0</v>
      </c>
      <c r="E330" s="45">
        <v>0</v>
      </c>
      <c r="F330" s="42" t="s">
        <v>26</v>
      </c>
      <c r="G330" s="45">
        <v>494.7</v>
      </c>
      <c r="H330" s="45">
        <v>495</v>
      </c>
      <c r="I330" s="45">
        <v>495.3</v>
      </c>
      <c r="J330" s="45">
        <v>495.5</v>
      </c>
      <c r="K330" s="45">
        <v>0</v>
      </c>
      <c r="L330" s="45">
        <v>0</v>
      </c>
      <c r="M330" s="45">
        <v>0</v>
      </c>
      <c r="N330" s="45">
        <v>0</v>
      </c>
      <c r="O330" s="45">
        <v>0</v>
      </c>
      <c r="P330" s="45">
        <v>0</v>
      </c>
      <c r="Q330" s="45">
        <v>0</v>
      </c>
      <c r="R330" s="45">
        <v>0</v>
      </c>
      <c r="S330" s="45">
        <v>0</v>
      </c>
      <c r="T330" s="45">
        <v>0</v>
      </c>
      <c r="U330" s="45">
        <v>0</v>
      </c>
      <c r="V330" s="45">
        <v>0</v>
      </c>
      <c r="W330" s="45">
        <v>0</v>
      </c>
      <c r="X330" s="45">
        <v>0</v>
      </c>
      <c r="Y330" s="44">
        <v>0</v>
      </c>
    </row>
    <row r="331" spans="1:25" outlineLevel="1" x14ac:dyDescent="0.3">
      <c r="A331" s="50" t="s">
        <v>252</v>
      </c>
      <c r="B331" s="45">
        <v>496.4</v>
      </c>
      <c r="C331" s="45">
        <v>497.1</v>
      </c>
      <c r="D331" s="45">
        <v>497.8</v>
      </c>
      <c r="E331" s="45">
        <v>128.30000000000001</v>
      </c>
      <c r="F331" s="42" t="s">
        <v>26</v>
      </c>
      <c r="G331" s="45">
        <v>0</v>
      </c>
      <c r="H331" s="45">
        <v>0</v>
      </c>
      <c r="I331" s="45">
        <v>495.9</v>
      </c>
      <c r="J331" s="45">
        <v>496.4</v>
      </c>
      <c r="K331" s="45">
        <v>496.6</v>
      </c>
      <c r="L331" s="45">
        <v>496.7</v>
      </c>
      <c r="M331" s="45">
        <v>496.9</v>
      </c>
      <c r="N331" s="45">
        <v>497.1</v>
      </c>
      <c r="O331" s="45">
        <v>497.3</v>
      </c>
      <c r="P331" s="45">
        <v>497.5</v>
      </c>
      <c r="Q331" s="45">
        <v>497.6</v>
      </c>
      <c r="R331" s="45">
        <v>497.8</v>
      </c>
      <c r="S331" s="45">
        <v>498</v>
      </c>
      <c r="T331" s="45">
        <v>127.9</v>
      </c>
      <c r="U331" s="45">
        <v>128.1</v>
      </c>
      <c r="V331" s="45">
        <v>128.30000000000001</v>
      </c>
      <c r="W331" s="45">
        <v>128.4</v>
      </c>
      <c r="X331" s="45">
        <v>128.6</v>
      </c>
      <c r="Y331" s="44">
        <v>128.80000000000001</v>
      </c>
    </row>
    <row r="332" spans="1:25" outlineLevel="1" x14ac:dyDescent="0.3">
      <c r="A332" s="50" t="s">
        <v>253</v>
      </c>
      <c r="B332" s="45">
        <v>0</v>
      </c>
      <c r="C332" s="45">
        <v>0</v>
      </c>
      <c r="D332" s="45">
        <v>907.4</v>
      </c>
      <c r="E332" s="45">
        <v>660.4</v>
      </c>
      <c r="F332" s="42" t="s">
        <v>26</v>
      </c>
      <c r="G332" s="45">
        <v>0</v>
      </c>
      <c r="H332" s="45">
        <v>0</v>
      </c>
      <c r="I332" s="45">
        <v>0</v>
      </c>
      <c r="J332" s="45">
        <v>0</v>
      </c>
      <c r="K332" s="45">
        <v>0</v>
      </c>
      <c r="L332" s="45">
        <v>0</v>
      </c>
      <c r="M332" s="45">
        <v>0</v>
      </c>
      <c r="N332" s="45">
        <v>0</v>
      </c>
      <c r="O332" s="45">
        <v>0</v>
      </c>
      <c r="P332" s="45">
        <v>894.5</v>
      </c>
      <c r="Q332" s="45">
        <v>900.9</v>
      </c>
      <c r="R332" s="45">
        <v>907.4</v>
      </c>
      <c r="S332" s="45">
        <v>913.8</v>
      </c>
      <c r="T332" s="45">
        <v>651.4</v>
      </c>
      <c r="U332" s="45">
        <v>655.9</v>
      </c>
      <c r="V332" s="45">
        <v>660.4</v>
      </c>
      <c r="W332" s="45">
        <v>664.9</v>
      </c>
      <c r="X332" s="45">
        <v>669.5</v>
      </c>
      <c r="Y332" s="44">
        <v>674</v>
      </c>
    </row>
    <row r="333" spans="1:25" outlineLevel="1" x14ac:dyDescent="0.3">
      <c r="A333" s="50" t="s">
        <v>254</v>
      </c>
      <c r="B333" s="45">
        <v>0</v>
      </c>
      <c r="C333" s="45">
        <v>0</v>
      </c>
      <c r="D333" s="45">
        <v>0</v>
      </c>
      <c r="E333" s="45">
        <v>496.8</v>
      </c>
      <c r="F333" s="42" t="s">
        <v>26</v>
      </c>
      <c r="G333" s="45">
        <v>0</v>
      </c>
      <c r="H333" s="45">
        <v>0</v>
      </c>
      <c r="I333" s="45">
        <v>0</v>
      </c>
      <c r="J333" s="45">
        <v>0</v>
      </c>
      <c r="K333" s="45">
        <v>0</v>
      </c>
      <c r="L333" s="45">
        <v>0</v>
      </c>
      <c r="M333" s="45">
        <v>0</v>
      </c>
      <c r="N333" s="45">
        <v>0</v>
      </c>
      <c r="O333" s="45">
        <v>0</v>
      </c>
      <c r="P333" s="45">
        <v>0</v>
      </c>
      <c r="Q333" s="45">
        <v>0</v>
      </c>
      <c r="R333" s="45">
        <v>0</v>
      </c>
      <c r="S333" s="45">
        <v>0</v>
      </c>
      <c r="T333" s="45">
        <v>497.2</v>
      </c>
      <c r="U333" s="45">
        <v>496.6</v>
      </c>
      <c r="V333" s="45">
        <v>496.8</v>
      </c>
      <c r="W333" s="45">
        <v>496.9</v>
      </c>
      <c r="X333" s="45">
        <v>497.1</v>
      </c>
      <c r="Y333" s="44">
        <v>497.3</v>
      </c>
    </row>
    <row r="334" spans="1:25" outlineLevel="1" x14ac:dyDescent="0.3">
      <c r="A334" s="50" t="s">
        <v>255</v>
      </c>
      <c r="B334" s="45">
        <v>0</v>
      </c>
      <c r="C334" s="45">
        <v>844</v>
      </c>
      <c r="D334" s="45">
        <v>795.3</v>
      </c>
      <c r="E334" s="45">
        <v>824.8</v>
      </c>
      <c r="F334" s="42" t="s">
        <v>26</v>
      </c>
      <c r="G334" s="45">
        <v>0</v>
      </c>
      <c r="H334" s="45">
        <v>0</v>
      </c>
      <c r="I334" s="45">
        <v>0</v>
      </c>
      <c r="J334" s="45">
        <v>0</v>
      </c>
      <c r="K334" s="45">
        <v>0</v>
      </c>
      <c r="L334" s="45">
        <v>883.6</v>
      </c>
      <c r="M334" s="45">
        <v>862.9</v>
      </c>
      <c r="N334" s="45">
        <v>844</v>
      </c>
      <c r="O334" s="45">
        <v>824.8</v>
      </c>
      <c r="P334" s="45">
        <v>774</v>
      </c>
      <c r="Q334" s="45">
        <v>726.3</v>
      </c>
      <c r="R334" s="45">
        <v>795.3</v>
      </c>
      <c r="S334" s="45">
        <v>808.5</v>
      </c>
      <c r="T334" s="45">
        <v>810.7</v>
      </c>
      <c r="U334" s="45">
        <v>790.4</v>
      </c>
      <c r="V334" s="45">
        <v>824.8</v>
      </c>
      <c r="W334" s="45">
        <v>807.5</v>
      </c>
      <c r="X334" s="45">
        <v>786</v>
      </c>
      <c r="Y334" s="44">
        <v>836.3</v>
      </c>
    </row>
    <row r="335" spans="1:25" outlineLevel="1" x14ac:dyDescent="0.3">
      <c r="A335" s="50" t="s">
        <v>256</v>
      </c>
      <c r="B335" s="45">
        <v>992.8</v>
      </c>
      <c r="C335" s="45">
        <v>993.6</v>
      </c>
      <c r="D335" s="45">
        <v>994.4</v>
      </c>
      <c r="E335" s="45">
        <v>995.2</v>
      </c>
      <c r="F335" s="42" t="s">
        <v>26</v>
      </c>
      <c r="G335" s="45">
        <v>992.2</v>
      </c>
      <c r="H335" s="45">
        <v>992.4</v>
      </c>
      <c r="I335" s="45">
        <v>992.6</v>
      </c>
      <c r="J335" s="45">
        <v>992.8</v>
      </c>
      <c r="K335" s="45">
        <v>993</v>
      </c>
      <c r="L335" s="45">
        <v>993.2</v>
      </c>
      <c r="M335" s="45">
        <v>993.4</v>
      </c>
      <c r="N335" s="45">
        <v>993.6</v>
      </c>
      <c r="O335" s="45">
        <v>993.8</v>
      </c>
      <c r="P335" s="45">
        <v>994</v>
      </c>
      <c r="Q335" s="45">
        <v>994.2</v>
      </c>
      <c r="R335" s="45">
        <v>994.4</v>
      </c>
      <c r="S335" s="45">
        <v>994.6</v>
      </c>
      <c r="T335" s="45">
        <v>994.8</v>
      </c>
      <c r="U335" s="45">
        <v>995</v>
      </c>
      <c r="V335" s="45">
        <v>995.2</v>
      </c>
      <c r="W335" s="45">
        <v>995.4</v>
      </c>
      <c r="X335" s="45">
        <v>995.6</v>
      </c>
      <c r="Y335" s="44">
        <v>995.8</v>
      </c>
    </row>
    <row r="336" spans="1:25" outlineLevel="1" x14ac:dyDescent="0.3">
      <c r="A336" s="50" t="s">
        <v>257</v>
      </c>
      <c r="B336" s="45">
        <v>744.1</v>
      </c>
      <c r="C336" s="45">
        <v>744.7</v>
      </c>
      <c r="D336" s="45">
        <v>745.3</v>
      </c>
      <c r="E336" s="45">
        <v>745.9</v>
      </c>
      <c r="F336" s="42" t="s">
        <v>26</v>
      </c>
      <c r="G336" s="45">
        <v>0</v>
      </c>
      <c r="H336" s="45">
        <v>0</v>
      </c>
      <c r="I336" s="45">
        <v>744</v>
      </c>
      <c r="J336" s="45">
        <v>744.1</v>
      </c>
      <c r="K336" s="45">
        <v>744.3</v>
      </c>
      <c r="L336" s="45">
        <v>744.4</v>
      </c>
      <c r="M336" s="45">
        <v>744.6</v>
      </c>
      <c r="N336" s="45">
        <v>744.7</v>
      </c>
      <c r="O336" s="45">
        <v>744.9</v>
      </c>
      <c r="P336" s="45">
        <v>745</v>
      </c>
      <c r="Q336" s="45">
        <v>745.2</v>
      </c>
      <c r="R336" s="45">
        <v>745.3</v>
      </c>
      <c r="S336" s="45">
        <v>745.4</v>
      </c>
      <c r="T336" s="45">
        <v>745.6</v>
      </c>
      <c r="U336" s="45">
        <v>745.7</v>
      </c>
      <c r="V336" s="45">
        <v>745.9</v>
      </c>
      <c r="W336" s="45">
        <v>746</v>
      </c>
      <c r="X336" s="45">
        <v>746.2</v>
      </c>
      <c r="Y336" s="44">
        <v>746.3</v>
      </c>
    </row>
    <row r="337" spans="1:25" outlineLevel="1" x14ac:dyDescent="0.3">
      <c r="A337" s="50" t="s">
        <v>258</v>
      </c>
      <c r="B337" s="45">
        <v>0</v>
      </c>
      <c r="C337" s="45">
        <v>0</v>
      </c>
      <c r="D337" s="45">
        <v>840.8</v>
      </c>
      <c r="E337" s="45">
        <v>859.3</v>
      </c>
      <c r="F337" s="42" t="s">
        <v>26</v>
      </c>
      <c r="G337" s="45">
        <v>0</v>
      </c>
      <c r="H337" s="45">
        <v>0</v>
      </c>
      <c r="I337" s="45">
        <v>0</v>
      </c>
      <c r="J337" s="45">
        <v>0</v>
      </c>
      <c r="K337" s="45">
        <v>0</v>
      </c>
      <c r="L337" s="45">
        <v>0</v>
      </c>
      <c r="M337" s="45">
        <v>0</v>
      </c>
      <c r="N337" s="45">
        <v>0</v>
      </c>
      <c r="O337" s="45">
        <v>0</v>
      </c>
      <c r="P337" s="45">
        <v>831.5</v>
      </c>
      <c r="Q337" s="45">
        <v>836.1</v>
      </c>
      <c r="R337" s="45">
        <v>840.8</v>
      </c>
      <c r="S337" s="45">
        <v>845.4</v>
      </c>
      <c r="T337" s="45">
        <v>850.1</v>
      </c>
      <c r="U337" s="45">
        <v>854.7</v>
      </c>
      <c r="V337" s="45">
        <v>859.3</v>
      </c>
      <c r="W337" s="45">
        <v>864</v>
      </c>
      <c r="X337" s="45">
        <v>868.6</v>
      </c>
      <c r="Y337" s="44">
        <v>873.2</v>
      </c>
    </row>
    <row r="338" spans="1:25" outlineLevel="1" x14ac:dyDescent="0.3">
      <c r="A338" s="50" t="s">
        <v>429</v>
      </c>
      <c r="B338" s="45">
        <v>0</v>
      </c>
      <c r="C338" s="45">
        <v>0</v>
      </c>
      <c r="D338" s="45">
        <v>0</v>
      </c>
      <c r="E338" s="45">
        <v>0</v>
      </c>
      <c r="F338" s="42"/>
      <c r="G338" s="45">
        <v>0</v>
      </c>
      <c r="H338" s="45">
        <v>0</v>
      </c>
      <c r="I338" s="45">
        <v>0</v>
      </c>
      <c r="J338" s="45">
        <v>0</v>
      </c>
      <c r="K338" s="45">
        <v>0</v>
      </c>
      <c r="L338" s="45">
        <v>0</v>
      </c>
      <c r="M338" s="45">
        <v>0</v>
      </c>
      <c r="N338" s="45">
        <v>0</v>
      </c>
      <c r="O338" s="45">
        <v>0</v>
      </c>
      <c r="P338" s="45">
        <v>0</v>
      </c>
      <c r="Q338" s="45">
        <v>0</v>
      </c>
      <c r="R338" s="45">
        <v>0</v>
      </c>
      <c r="S338" s="45">
        <v>0</v>
      </c>
      <c r="T338" s="45">
        <v>0</v>
      </c>
      <c r="U338" s="45">
        <v>0</v>
      </c>
      <c r="V338" s="45">
        <v>0</v>
      </c>
      <c r="W338" s="45">
        <v>0</v>
      </c>
      <c r="X338" s="45">
        <v>808.9</v>
      </c>
      <c r="Y338" s="44">
        <v>832.5</v>
      </c>
    </row>
    <row r="339" spans="1:25" outlineLevel="1" x14ac:dyDescent="0.3">
      <c r="A339" s="50" t="s">
        <v>259</v>
      </c>
      <c r="B339" s="45">
        <v>0</v>
      </c>
      <c r="C339" s="45">
        <v>0</v>
      </c>
      <c r="D339" s="45">
        <v>0</v>
      </c>
      <c r="E339" s="45">
        <v>993</v>
      </c>
      <c r="F339" s="42" t="s">
        <v>26</v>
      </c>
      <c r="G339" s="45">
        <v>0</v>
      </c>
      <c r="H339" s="45">
        <v>0</v>
      </c>
      <c r="I339" s="45">
        <v>0</v>
      </c>
      <c r="J339" s="45">
        <v>0</v>
      </c>
      <c r="K339" s="45">
        <v>0</v>
      </c>
      <c r="L339" s="45">
        <v>0</v>
      </c>
      <c r="M339" s="45">
        <v>0</v>
      </c>
      <c r="N339" s="45">
        <v>0</v>
      </c>
      <c r="O339" s="45">
        <v>0</v>
      </c>
      <c r="P339" s="45">
        <v>0</v>
      </c>
      <c r="Q339" s="45">
        <v>0</v>
      </c>
      <c r="R339" s="45">
        <v>0</v>
      </c>
      <c r="S339" s="45">
        <v>0</v>
      </c>
      <c r="T339" s="45">
        <v>994.2</v>
      </c>
      <c r="U339" s="45">
        <v>992.8</v>
      </c>
      <c r="V339" s="45">
        <v>993</v>
      </c>
      <c r="W339" s="45">
        <v>993.2</v>
      </c>
      <c r="X339" s="45">
        <v>993.4</v>
      </c>
      <c r="Y339" s="44">
        <v>993.5</v>
      </c>
    </row>
    <row r="340" spans="1:25" ht="14.5" outlineLevel="1" x14ac:dyDescent="0.35">
      <c r="A340" s="75" t="s">
        <v>260</v>
      </c>
      <c r="B340" s="41">
        <v>3968.6</v>
      </c>
      <c r="C340" s="41">
        <v>3576.7</v>
      </c>
      <c r="D340" s="41">
        <v>5279.2</v>
      </c>
      <c r="E340" s="41">
        <v>5798.2</v>
      </c>
      <c r="F340" s="48" t="s">
        <v>26</v>
      </c>
      <c r="G340" s="41">
        <v>3120.1</v>
      </c>
      <c r="H340" s="41">
        <v>3121.8</v>
      </c>
      <c r="I340" s="41">
        <v>3966.8</v>
      </c>
      <c r="J340" s="41">
        <v>3968.6</v>
      </c>
      <c r="K340" s="41">
        <v>3474.3</v>
      </c>
      <c r="L340" s="41">
        <v>3614.8</v>
      </c>
      <c r="M340" s="41">
        <v>3594.9</v>
      </c>
      <c r="N340" s="41">
        <v>3576.7</v>
      </c>
      <c r="O340" s="41">
        <v>3558.3</v>
      </c>
      <c r="P340" s="41">
        <v>5234.2</v>
      </c>
      <c r="Q340" s="41">
        <v>5198.3</v>
      </c>
      <c r="R340" s="41">
        <v>5279.2</v>
      </c>
      <c r="S340" s="41">
        <v>5304.2</v>
      </c>
      <c r="T340" s="41">
        <v>5765.8</v>
      </c>
      <c r="U340" s="41">
        <v>5753.6</v>
      </c>
      <c r="V340" s="41">
        <v>5798.2</v>
      </c>
      <c r="W340" s="41">
        <v>5696.3</v>
      </c>
      <c r="X340" s="41">
        <v>6493.8</v>
      </c>
      <c r="Y340" s="40">
        <v>6577.7</v>
      </c>
    </row>
    <row r="341" spans="1:25" ht="14.5" outlineLevel="1" x14ac:dyDescent="0.35">
      <c r="A341" s="75" t="s">
        <v>261</v>
      </c>
      <c r="B341" s="41">
        <v>4191.3999999999996</v>
      </c>
      <c r="C341" s="41">
        <v>3752.8</v>
      </c>
      <c r="D341" s="41">
        <v>4829.7</v>
      </c>
      <c r="E341" s="41">
        <v>5629.4</v>
      </c>
      <c r="F341" s="48" t="s">
        <v>26</v>
      </c>
      <c r="G341" s="41">
        <v>2568.1999999999998</v>
      </c>
      <c r="H341" s="41">
        <v>3089.5</v>
      </c>
      <c r="I341" s="41">
        <v>4002.6</v>
      </c>
      <c r="J341" s="41">
        <v>4191.3999999999996</v>
      </c>
      <c r="K341" s="41">
        <v>3619.3</v>
      </c>
      <c r="L341" s="41">
        <v>3848.5</v>
      </c>
      <c r="M341" s="41">
        <v>3823.2</v>
      </c>
      <c r="N341" s="41">
        <v>3752.8</v>
      </c>
      <c r="O341" s="41">
        <v>3469</v>
      </c>
      <c r="P341" s="41">
        <v>4915.3</v>
      </c>
      <c r="Q341" s="41">
        <v>4643.3</v>
      </c>
      <c r="R341" s="41">
        <v>4829.7</v>
      </c>
      <c r="S341" s="41">
        <v>4972.3</v>
      </c>
      <c r="T341" s="41">
        <v>5403.6</v>
      </c>
      <c r="U341" s="41">
        <v>5268.2</v>
      </c>
      <c r="V341" s="41">
        <v>5629.4</v>
      </c>
      <c r="W341" s="41">
        <v>5490.6</v>
      </c>
      <c r="X341" s="41">
        <v>6249.6</v>
      </c>
      <c r="Y341" s="40">
        <v>6555.7</v>
      </c>
    </row>
    <row r="342" spans="1:25" ht="14.5" outlineLevel="1" x14ac:dyDescent="0.35">
      <c r="A342" s="50"/>
      <c r="B342" s="48"/>
      <c r="C342" s="48"/>
      <c r="D342" s="48"/>
      <c r="E342" s="48"/>
      <c r="F342" s="48"/>
      <c r="G342" s="48"/>
      <c r="H342" s="48"/>
      <c r="I342" s="48"/>
      <c r="J342" s="48"/>
      <c r="K342" s="48"/>
      <c r="L342" s="48"/>
      <c r="M342" s="48"/>
      <c r="N342" s="48"/>
      <c r="O342" s="48"/>
      <c r="P342" s="48"/>
      <c r="Q342" s="48"/>
      <c r="R342" s="48"/>
      <c r="S342" s="48"/>
      <c r="T342" s="48"/>
      <c r="U342" s="48"/>
      <c r="V342" s="48"/>
      <c r="W342" s="48"/>
      <c r="X342" s="45"/>
      <c r="Y342" s="44"/>
    </row>
    <row r="343" spans="1:25" ht="14.5" outlineLevel="1" x14ac:dyDescent="0.35">
      <c r="A343" s="50" t="s">
        <v>250</v>
      </c>
      <c r="B343" s="48">
        <v>0</v>
      </c>
      <c r="C343" s="48">
        <v>0</v>
      </c>
      <c r="D343" s="48">
        <v>0</v>
      </c>
      <c r="E343" s="48">
        <v>0</v>
      </c>
      <c r="F343" s="48"/>
      <c r="G343" s="48">
        <v>0</v>
      </c>
      <c r="H343" s="48">
        <v>0</v>
      </c>
      <c r="I343" s="48">
        <v>0</v>
      </c>
      <c r="J343" s="48">
        <v>0</v>
      </c>
      <c r="K343" s="48">
        <v>0</v>
      </c>
      <c r="L343" s="48">
        <v>0</v>
      </c>
      <c r="M343" s="48">
        <v>0</v>
      </c>
      <c r="N343" s="48">
        <v>0</v>
      </c>
      <c r="O343" s="48">
        <v>0</v>
      </c>
      <c r="P343" s="48">
        <v>0</v>
      </c>
      <c r="Q343" s="48">
        <v>0</v>
      </c>
      <c r="R343" s="48">
        <v>0</v>
      </c>
      <c r="S343" s="48">
        <v>0</v>
      </c>
      <c r="T343" s="48">
        <v>0</v>
      </c>
      <c r="U343" s="48">
        <v>0</v>
      </c>
      <c r="V343" s="48">
        <v>0</v>
      </c>
      <c r="W343" s="48">
        <v>94.7</v>
      </c>
      <c r="X343" s="45">
        <v>95</v>
      </c>
      <c r="Y343" s="44">
        <v>95.2</v>
      </c>
    </row>
    <row r="344" spans="1:25" ht="14.5" outlineLevel="1" x14ac:dyDescent="0.35">
      <c r="A344" s="50" t="s">
        <v>262</v>
      </c>
      <c r="B344" s="45">
        <v>0</v>
      </c>
      <c r="C344" s="45">
        <v>0</v>
      </c>
      <c r="D344" s="45">
        <v>0</v>
      </c>
      <c r="E344" s="45">
        <v>0</v>
      </c>
      <c r="F344" s="48" t="s">
        <v>26</v>
      </c>
      <c r="G344" s="45">
        <v>192.5</v>
      </c>
      <c r="H344" s="45">
        <v>209.8</v>
      </c>
      <c r="I344" s="45">
        <v>0</v>
      </c>
      <c r="J344" s="45">
        <v>0</v>
      </c>
      <c r="K344" s="45">
        <v>0</v>
      </c>
      <c r="L344" s="45">
        <v>0</v>
      </c>
      <c r="M344" s="45">
        <v>0</v>
      </c>
      <c r="N344" s="45">
        <v>0</v>
      </c>
      <c r="O344" s="45">
        <v>0</v>
      </c>
      <c r="P344" s="45">
        <v>0</v>
      </c>
      <c r="Q344" s="45">
        <v>0</v>
      </c>
      <c r="R344" s="45">
        <v>0</v>
      </c>
      <c r="S344" s="45">
        <v>0</v>
      </c>
      <c r="T344" s="45">
        <v>0</v>
      </c>
      <c r="U344" s="45">
        <v>0</v>
      </c>
      <c r="V344" s="45">
        <v>0</v>
      </c>
      <c r="W344" s="45">
        <v>0</v>
      </c>
      <c r="X344" s="45">
        <v>0</v>
      </c>
      <c r="Y344" s="44">
        <v>0</v>
      </c>
    </row>
    <row r="345" spans="1:25" ht="14.5" outlineLevel="1" x14ac:dyDescent="0.35">
      <c r="A345" s="50" t="s">
        <v>248</v>
      </c>
      <c r="B345" s="45">
        <v>0</v>
      </c>
      <c r="C345" s="45">
        <v>0</v>
      </c>
      <c r="D345" s="45">
        <v>0</v>
      </c>
      <c r="E345" s="45">
        <v>0</v>
      </c>
      <c r="F345" s="48" t="s">
        <v>26</v>
      </c>
      <c r="G345" s="45">
        <v>0</v>
      </c>
      <c r="H345" s="45">
        <v>0</v>
      </c>
      <c r="I345" s="45">
        <v>406</v>
      </c>
      <c r="J345" s="45">
        <v>0</v>
      </c>
      <c r="K345" s="45">
        <v>0</v>
      </c>
      <c r="L345" s="45">
        <v>0</v>
      </c>
      <c r="M345" s="45">
        <v>0</v>
      </c>
      <c r="N345" s="45">
        <v>0</v>
      </c>
      <c r="O345" s="45">
        <v>0</v>
      </c>
      <c r="P345" s="45">
        <v>0</v>
      </c>
      <c r="Q345" s="45">
        <v>0</v>
      </c>
      <c r="R345" s="45">
        <v>0</v>
      </c>
      <c r="S345" s="45">
        <v>0</v>
      </c>
      <c r="T345" s="45">
        <v>0</v>
      </c>
      <c r="U345" s="45">
        <v>0</v>
      </c>
      <c r="V345" s="45">
        <v>0</v>
      </c>
      <c r="W345" s="45">
        <v>0</v>
      </c>
      <c r="X345" s="45">
        <v>0</v>
      </c>
      <c r="Y345" s="44">
        <v>0</v>
      </c>
    </row>
    <row r="346" spans="1:25" ht="14.5" outlineLevel="1" x14ac:dyDescent="0.35">
      <c r="A346" s="78" t="s">
        <v>263</v>
      </c>
      <c r="B346" s="41">
        <v>0</v>
      </c>
      <c r="C346" s="41">
        <v>0</v>
      </c>
      <c r="D346" s="41">
        <v>0</v>
      </c>
      <c r="E346" s="41">
        <v>0</v>
      </c>
      <c r="F346" s="48" t="s">
        <v>26</v>
      </c>
      <c r="G346" s="41">
        <v>192.5</v>
      </c>
      <c r="H346" s="41">
        <v>209.8</v>
      </c>
      <c r="I346" s="41">
        <v>406</v>
      </c>
      <c r="J346" s="41">
        <v>0</v>
      </c>
      <c r="K346" s="41">
        <v>0</v>
      </c>
      <c r="L346" s="41">
        <v>0</v>
      </c>
      <c r="M346" s="41">
        <v>0</v>
      </c>
      <c r="N346" s="41">
        <v>0</v>
      </c>
      <c r="O346" s="41">
        <v>0</v>
      </c>
      <c r="P346" s="41">
        <v>0</v>
      </c>
      <c r="Q346" s="41">
        <v>0</v>
      </c>
      <c r="R346" s="41">
        <v>0</v>
      </c>
      <c r="S346" s="41">
        <v>0</v>
      </c>
      <c r="T346" s="41">
        <v>0</v>
      </c>
      <c r="U346" s="41">
        <v>0</v>
      </c>
      <c r="V346" s="41">
        <v>0</v>
      </c>
      <c r="W346" s="41">
        <v>94.7</v>
      </c>
      <c r="X346" s="41">
        <v>95</v>
      </c>
      <c r="Y346" s="40">
        <v>95.2</v>
      </c>
    </row>
    <row r="347" spans="1:25" ht="14.5" outlineLevel="1" x14ac:dyDescent="0.35">
      <c r="A347" s="78" t="s">
        <v>264</v>
      </c>
      <c r="B347" s="41">
        <v>0</v>
      </c>
      <c r="C347" s="41">
        <v>0</v>
      </c>
      <c r="D347" s="41">
        <v>0</v>
      </c>
      <c r="E347" s="41">
        <v>0</v>
      </c>
      <c r="F347" s="48" t="s">
        <v>26</v>
      </c>
      <c r="G347" s="41">
        <v>198.8</v>
      </c>
      <c r="H347" s="41">
        <v>211.2</v>
      </c>
      <c r="I347" s="41">
        <v>406</v>
      </c>
      <c r="J347" s="41">
        <v>0</v>
      </c>
      <c r="K347" s="41">
        <v>0</v>
      </c>
      <c r="L347" s="41">
        <v>0</v>
      </c>
      <c r="M347" s="41">
        <v>0</v>
      </c>
      <c r="N347" s="41">
        <v>0</v>
      </c>
      <c r="O347" s="41">
        <v>0</v>
      </c>
      <c r="P347" s="41">
        <v>0</v>
      </c>
      <c r="Q347" s="41">
        <v>0</v>
      </c>
      <c r="R347" s="41">
        <v>0</v>
      </c>
      <c r="S347" s="41">
        <v>0</v>
      </c>
      <c r="T347" s="41">
        <v>0</v>
      </c>
      <c r="U347" s="41">
        <v>0</v>
      </c>
      <c r="V347" s="41">
        <v>0</v>
      </c>
      <c r="W347" s="41">
        <v>93.2</v>
      </c>
      <c r="X347" s="41">
        <v>93.8</v>
      </c>
      <c r="Y347" s="40">
        <v>94.8</v>
      </c>
    </row>
    <row r="348" spans="1:25" ht="14.5" x14ac:dyDescent="0.35">
      <c r="A348" s="74"/>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7"/>
    </row>
    <row r="349" spans="1:25" ht="15.5" x14ac:dyDescent="0.35">
      <c r="A349" s="77" t="s">
        <v>421</v>
      </c>
      <c r="B349" s="48" t="s">
        <v>26</v>
      </c>
      <c r="C349" s="48" t="s">
        <v>26</v>
      </c>
      <c r="D349" s="48" t="s">
        <v>26</v>
      </c>
      <c r="E349" s="48"/>
      <c r="F349" s="48" t="s">
        <v>26</v>
      </c>
      <c r="G349" s="48" t="s">
        <v>26</v>
      </c>
      <c r="H349" s="48" t="s">
        <v>26</v>
      </c>
      <c r="I349" s="48" t="s">
        <v>26</v>
      </c>
      <c r="J349" s="48" t="s">
        <v>26</v>
      </c>
      <c r="K349" s="48" t="s">
        <v>26</v>
      </c>
      <c r="L349" s="48" t="s">
        <v>26</v>
      </c>
      <c r="M349" s="48" t="s">
        <v>26</v>
      </c>
      <c r="N349" s="48" t="s">
        <v>26</v>
      </c>
      <c r="O349" s="48" t="s">
        <v>26</v>
      </c>
      <c r="P349" s="48" t="s">
        <v>26</v>
      </c>
      <c r="Q349" s="48" t="s">
        <v>26</v>
      </c>
      <c r="R349" s="48" t="s">
        <v>26</v>
      </c>
      <c r="S349" s="48" t="s">
        <v>26</v>
      </c>
      <c r="T349" s="48" t="s">
        <v>26</v>
      </c>
      <c r="U349" s="48"/>
      <c r="V349" s="48"/>
      <c r="W349" s="48"/>
      <c r="X349" s="48"/>
      <c r="Y349" s="47"/>
    </row>
    <row r="350" spans="1:25" outlineLevel="1" x14ac:dyDescent="0.3">
      <c r="A350" s="76" t="s">
        <v>24</v>
      </c>
      <c r="B350" s="71" t="s">
        <v>6</v>
      </c>
      <c r="C350" s="71" t="s">
        <v>7</v>
      </c>
      <c r="D350" s="71" t="s">
        <v>8</v>
      </c>
      <c r="E350" s="71" t="s">
        <v>405</v>
      </c>
      <c r="F350" s="42"/>
      <c r="G350" s="71" t="s">
        <v>9</v>
      </c>
      <c r="H350" s="71" t="s">
        <v>10</v>
      </c>
      <c r="I350" s="71" t="s">
        <v>11</v>
      </c>
      <c r="J350" s="71" t="s">
        <v>12</v>
      </c>
      <c r="K350" s="71" t="s">
        <v>13</v>
      </c>
      <c r="L350" s="71" t="s">
        <v>14</v>
      </c>
      <c r="M350" s="71" t="s">
        <v>15</v>
      </c>
      <c r="N350" s="71" t="s">
        <v>16</v>
      </c>
      <c r="O350" s="71" t="s">
        <v>17</v>
      </c>
      <c r="P350" s="71" t="s">
        <v>18</v>
      </c>
      <c r="Q350" s="71" t="s">
        <v>19</v>
      </c>
      <c r="R350" s="71" t="s">
        <v>20</v>
      </c>
      <c r="S350" s="71" t="s">
        <v>21</v>
      </c>
      <c r="T350" s="71" t="s">
        <v>22</v>
      </c>
      <c r="U350" s="71" t="s">
        <v>402</v>
      </c>
      <c r="V350" s="71" t="s">
        <v>406</v>
      </c>
      <c r="W350" s="71" t="s">
        <v>409</v>
      </c>
      <c r="X350" s="71" t="s">
        <v>428</v>
      </c>
      <c r="Y350" s="70" t="s">
        <v>435</v>
      </c>
    </row>
    <row r="351" spans="1:25" outlineLevel="1" x14ac:dyDescent="0.3">
      <c r="A351" s="50"/>
      <c r="B351" s="52" t="s">
        <v>26</v>
      </c>
      <c r="C351" s="52" t="s">
        <v>26</v>
      </c>
      <c r="D351" s="52" t="s">
        <v>26</v>
      </c>
      <c r="E351" s="52"/>
      <c r="F351" s="42" t="s">
        <v>26</v>
      </c>
      <c r="G351" s="52" t="s">
        <v>26</v>
      </c>
      <c r="H351" s="52" t="s">
        <v>26</v>
      </c>
      <c r="I351" s="52" t="s">
        <v>26</v>
      </c>
      <c r="J351" s="52" t="s">
        <v>26</v>
      </c>
      <c r="K351" s="52" t="s">
        <v>26</v>
      </c>
      <c r="L351" s="52" t="s">
        <v>26</v>
      </c>
      <c r="M351" s="52" t="s">
        <v>26</v>
      </c>
      <c r="N351" s="52" t="s">
        <v>26</v>
      </c>
      <c r="O351" s="52" t="s">
        <v>26</v>
      </c>
      <c r="P351" s="52" t="s">
        <v>26</v>
      </c>
      <c r="Q351" s="52" t="s">
        <v>26</v>
      </c>
      <c r="R351" s="52" t="s">
        <v>26</v>
      </c>
      <c r="S351" s="52" t="s">
        <v>26</v>
      </c>
      <c r="T351" s="52" t="s">
        <v>26</v>
      </c>
      <c r="U351" s="52"/>
      <c r="V351" s="52"/>
      <c r="W351" s="52"/>
      <c r="X351" s="52"/>
      <c r="Y351" s="51"/>
    </row>
    <row r="352" spans="1:25" outlineLevel="1" x14ac:dyDescent="0.3">
      <c r="A352" s="50" t="s">
        <v>265</v>
      </c>
      <c r="B352" s="45">
        <v>2788.2</v>
      </c>
      <c r="C352" s="45">
        <v>4897.3</v>
      </c>
      <c r="D352" s="45">
        <v>5172.3999999999996</v>
      </c>
      <c r="E352" s="45">
        <v>4165.6000000000004</v>
      </c>
      <c r="F352" s="42" t="s">
        <v>26</v>
      </c>
      <c r="G352" s="45">
        <v>2788.2</v>
      </c>
      <c r="H352" s="45">
        <v>2795.3</v>
      </c>
      <c r="I352" s="45">
        <v>2817</v>
      </c>
      <c r="J352" s="45">
        <v>2824.7</v>
      </c>
      <c r="K352" s="45">
        <v>4897.3</v>
      </c>
      <c r="L352" s="45">
        <v>4835.7</v>
      </c>
      <c r="M352" s="45">
        <v>4862.6000000000004</v>
      </c>
      <c r="N352" s="45">
        <v>4966.6000000000004</v>
      </c>
      <c r="O352" s="45">
        <v>5172.3999999999996</v>
      </c>
      <c r="P352" s="45">
        <v>5185.6000000000004</v>
      </c>
      <c r="Q352" s="45">
        <v>4754.8</v>
      </c>
      <c r="R352" s="45">
        <v>4184.5</v>
      </c>
      <c r="S352" s="45">
        <v>4165.6000000000004</v>
      </c>
      <c r="T352" s="45">
        <v>4453.1000000000004</v>
      </c>
      <c r="U352" s="45">
        <v>4304.7</v>
      </c>
      <c r="V352" s="45">
        <v>3786.3</v>
      </c>
      <c r="W352" s="45">
        <v>4554.7</v>
      </c>
      <c r="X352" s="45">
        <v>4380.8999999999996</v>
      </c>
      <c r="Y352" s="44">
        <v>4338.3</v>
      </c>
    </row>
    <row r="353" spans="1:25" outlineLevel="1" x14ac:dyDescent="0.3">
      <c r="A353" s="50" t="s">
        <v>266</v>
      </c>
      <c r="B353" s="45">
        <v>-162.69999999999999</v>
      </c>
      <c r="C353" s="45">
        <v>-186</v>
      </c>
      <c r="D353" s="45">
        <v>-79.2</v>
      </c>
      <c r="E353" s="45">
        <v>-160.19999999999999</v>
      </c>
      <c r="F353" s="42" t="s">
        <v>26</v>
      </c>
      <c r="G353" s="45">
        <v>-22.2</v>
      </c>
      <c r="H353" s="45">
        <v>-15.8</v>
      </c>
      <c r="I353" s="45">
        <v>-31.3</v>
      </c>
      <c r="J353" s="45">
        <v>-93.4</v>
      </c>
      <c r="K353" s="45">
        <v>-86.9</v>
      </c>
      <c r="L353" s="45">
        <v>-58.1</v>
      </c>
      <c r="M353" s="45">
        <v>-24.8</v>
      </c>
      <c r="N353" s="45">
        <v>-16.2</v>
      </c>
      <c r="O353" s="45">
        <v>-16.2</v>
      </c>
      <c r="P353" s="45">
        <v>-36.4</v>
      </c>
      <c r="Q353" s="45">
        <v>-7.3</v>
      </c>
      <c r="R353" s="45">
        <v>-19.3</v>
      </c>
      <c r="S353" s="45">
        <v>-29.9</v>
      </c>
      <c r="T353" s="45">
        <v>-51.7</v>
      </c>
      <c r="U353" s="45">
        <v>-45.2</v>
      </c>
      <c r="V353" s="45">
        <v>-33.5</v>
      </c>
      <c r="W353" s="45">
        <v>-65.3</v>
      </c>
      <c r="X353" s="45">
        <v>-77.3</v>
      </c>
      <c r="Y353" s="44">
        <v>-74</v>
      </c>
    </row>
    <row r="354" spans="1:25" outlineLevel="1" x14ac:dyDescent="0.3">
      <c r="A354" s="50" t="s">
        <v>267</v>
      </c>
      <c r="B354" s="45">
        <v>117</v>
      </c>
      <c r="C354" s="45">
        <v>61.9</v>
      </c>
      <c r="D354" s="45">
        <v>119.9</v>
      </c>
      <c r="E354" s="45">
        <v>166.3</v>
      </c>
      <c r="F354" s="42" t="s">
        <v>26</v>
      </c>
      <c r="G354" s="45">
        <v>29.3</v>
      </c>
      <c r="H354" s="45">
        <v>29.5</v>
      </c>
      <c r="I354" s="45">
        <v>28.9</v>
      </c>
      <c r="J354" s="45">
        <v>29.3</v>
      </c>
      <c r="K354" s="45">
        <v>14.7</v>
      </c>
      <c r="L354" s="45">
        <v>15.1</v>
      </c>
      <c r="M354" s="45">
        <v>15.6</v>
      </c>
      <c r="N354" s="45">
        <v>16.5</v>
      </c>
      <c r="O354" s="45">
        <v>21.3</v>
      </c>
      <c r="P354" s="45">
        <v>21.6</v>
      </c>
      <c r="Q354" s="45">
        <v>36.700000000000003</v>
      </c>
      <c r="R354" s="45">
        <v>40.299999999999997</v>
      </c>
      <c r="S354" s="45">
        <v>40.4</v>
      </c>
      <c r="T354" s="45">
        <v>39.9</v>
      </c>
      <c r="U354" s="45">
        <v>41.9</v>
      </c>
      <c r="V354" s="45">
        <v>44.1</v>
      </c>
      <c r="W354" s="45">
        <v>46.3</v>
      </c>
      <c r="X354" s="45">
        <v>47.2</v>
      </c>
      <c r="Y354" s="44">
        <v>46</v>
      </c>
    </row>
    <row r="355" spans="1:25" outlineLevel="1" x14ac:dyDescent="0.3">
      <c r="A355" s="50" t="s">
        <v>268</v>
      </c>
      <c r="B355" s="45">
        <v>0</v>
      </c>
      <c r="C355" s="45">
        <v>0</v>
      </c>
      <c r="D355" s="45">
        <v>745.9</v>
      </c>
      <c r="E355" s="45">
        <v>0</v>
      </c>
      <c r="F355" s="42" t="s">
        <v>26</v>
      </c>
      <c r="G355" s="45">
        <v>0</v>
      </c>
      <c r="H355" s="45">
        <v>0</v>
      </c>
      <c r="I355" s="45">
        <v>0</v>
      </c>
      <c r="J355" s="45">
        <v>0</v>
      </c>
      <c r="K355" s="45">
        <v>0</v>
      </c>
      <c r="L355" s="45">
        <v>0</v>
      </c>
      <c r="M355" s="45">
        <v>0</v>
      </c>
      <c r="N355" s="45">
        <v>0</v>
      </c>
      <c r="O355" s="45">
        <v>0</v>
      </c>
      <c r="P355" s="45">
        <v>745.9</v>
      </c>
      <c r="Q355" s="45">
        <v>0</v>
      </c>
      <c r="R355" s="45">
        <v>0</v>
      </c>
      <c r="S355" s="45">
        <v>0</v>
      </c>
      <c r="T355" s="45">
        <v>0</v>
      </c>
      <c r="U355" s="45">
        <v>0</v>
      </c>
      <c r="V355" s="45">
        <v>0</v>
      </c>
      <c r="W355" s="45">
        <v>0</v>
      </c>
      <c r="X355" s="45">
        <v>0</v>
      </c>
      <c r="Y355" s="44">
        <v>0</v>
      </c>
    </row>
    <row r="356" spans="1:25" outlineLevel="1" x14ac:dyDescent="0.3">
      <c r="A356" s="50" t="s">
        <v>269</v>
      </c>
      <c r="B356" s="45">
        <v>-13.1</v>
      </c>
      <c r="C356" s="45">
        <v>0</v>
      </c>
      <c r="D356" s="45">
        <v>0</v>
      </c>
      <c r="E356" s="45">
        <v>0</v>
      </c>
      <c r="F356" s="42" t="s">
        <v>26</v>
      </c>
      <c r="G356" s="45">
        <v>0</v>
      </c>
      <c r="H356" s="45">
        <v>-13.1</v>
      </c>
      <c r="I356" s="45">
        <v>0</v>
      </c>
      <c r="J356" s="45">
        <v>0</v>
      </c>
      <c r="K356" s="45">
        <v>0</v>
      </c>
      <c r="L356" s="45">
        <v>0</v>
      </c>
      <c r="M356" s="45">
        <v>0</v>
      </c>
      <c r="N356" s="45">
        <v>0</v>
      </c>
      <c r="O356" s="45">
        <v>0</v>
      </c>
      <c r="P356" s="45">
        <v>0</v>
      </c>
      <c r="Q356" s="45">
        <v>0</v>
      </c>
      <c r="R356" s="45">
        <v>0</v>
      </c>
      <c r="S356" s="45">
        <v>0</v>
      </c>
      <c r="T356" s="45">
        <v>0</v>
      </c>
      <c r="U356" s="45">
        <v>0</v>
      </c>
      <c r="V356" s="45">
        <v>0</v>
      </c>
      <c r="W356" s="45">
        <v>0</v>
      </c>
      <c r="X356" s="45">
        <v>0</v>
      </c>
      <c r="Y356" s="44">
        <v>0</v>
      </c>
    </row>
    <row r="357" spans="1:25" outlineLevel="1" x14ac:dyDescent="0.3">
      <c r="A357" s="50" t="s">
        <v>50</v>
      </c>
      <c r="B357" s="45">
        <v>0</v>
      </c>
      <c r="C357" s="45">
        <v>0</v>
      </c>
      <c r="D357" s="45">
        <v>6.7</v>
      </c>
      <c r="E357" s="45">
        <v>0</v>
      </c>
      <c r="F357" s="42" t="s">
        <v>26</v>
      </c>
      <c r="G357" s="45">
        <v>0</v>
      </c>
      <c r="H357" s="45">
        <v>0</v>
      </c>
      <c r="I357" s="45">
        <v>0</v>
      </c>
      <c r="J357" s="45">
        <v>0</v>
      </c>
      <c r="K357" s="45">
        <v>0</v>
      </c>
      <c r="L357" s="45">
        <v>0</v>
      </c>
      <c r="M357" s="45">
        <v>0</v>
      </c>
      <c r="N357" s="45">
        <v>0</v>
      </c>
      <c r="O357" s="45">
        <v>0</v>
      </c>
      <c r="P357" s="45">
        <v>0</v>
      </c>
      <c r="Q357" s="45">
        <v>-43.1</v>
      </c>
      <c r="R357" s="45">
        <v>49.8</v>
      </c>
      <c r="S357" s="45">
        <v>0</v>
      </c>
      <c r="T357" s="45">
        <v>0</v>
      </c>
      <c r="U357" s="45">
        <v>0</v>
      </c>
      <c r="V357" s="45">
        <v>0</v>
      </c>
      <c r="W357" s="45">
        <v>0</v>
      </c>
      <c r="X357" s="45">
        <v>0</v>
      </c>
      <c r="Y357" s="44">
        <v>0</v>
      </c>
    </row>
    <row r="358" spans="1:25" outlineLevel="1" x14ac:dyDescent="0.3">
      <c r="A358" s="50" t="s">
        <v>270</v>
      </c>
      <c r="B358" s="45">
        <v>20.6</v>
      </c>
      <c r="C358" s="45">
        <v>-382.5</v>
      </c>
      <c r="D358" s="45">
        <v>-1876.9</v>
      </c>
      <c r="E358" s="45">
        <v>-101.19999999999999</v>
      </c>
      <c r="F358" s="42" t="s">
        <v>26</v>
      </c>
      <c r="G358" s="45">
        <v>0</v>
      </c>
      <c r="H358" s="45">
        <v>0</v>
      </c>
      <c r="I358" s="45">
        <v>0</v>
      </c>
      <c r="J358" s="45">
        <v>20.6</v>
      </c>
      <c r="K358" s="45">
        <v>0</v>
      </c>
      <c r="L358" s="45">
        <v>0</v>
      </c>
      <c r="M358" s="45">
        <v>0</v>
      </c>
      <c r="N358" s="45">
        <v>-382.5</v>
      </c>
      <c r="O358" s="45">
        <v>0</v>
      </c>
      <c r="P358" s="45">
        <v>-1170.0999999999999</v>
      </c>
      <c r="Q358" s="45">
        <v>-565.9</v>
      </c>
      <c r="R358" s="45">
        <v>-140.9</v>
      </c>
      <c r="S358" s="45">
        <v>274</v>
      </c>
      <c r="T358" s="45">
        <v>-211.8</v>
      </c>
      <c r="U358" s="45">
        <v>-589.1</v>
      </c>
      <c r="V358" s="45">
        <v>425.7</v>
      </c>
      <c r="W358" s="45">
        <v>-165.8</v>
      </c>
      <c r="X358" s="45">
        <v>-66.599999999999994</v>
      </c>
      <c r="Y358" s="44">
        <v>367.9</v>
      </c>
    </row>
    <row r="359" spans="1:25" outlineLevel="1" x14ac:dyDescent="0.3">
      <c r="A359" s="50" t="s">
        <v>271</v>
      </c>
      <c r="B359" s="45">
        <v>55.6</v>
      </c>
      <c r="C359" s="45">
        <v>781.6</v>
      </c>
      <c r="D359" s="45">
        <v>76.900000000000006</v>
      </c>
      <c r="E359" s="45">
        <v>484.2</v>
      </c>
      <c r="F359" s="42" t="s">
        <v>26</v>
      </c>
      <c r="G359" s="45">
        <v>0</v>
      </c>
      <c r="H359" s="45">
        <v>21.2</v>
      </c>
      <c r="I359" s="45">
        <v>10.1</v>
      </c>
      <c r="J359" s="45">
        <v>24.3</v>
      </c>
      <c r="K359" s="45">
        <v>10.6</v>
      </c>
      <c r="L359" s="45">
        <v>69.8</v>
      </c>
      <c r="M359" s="45">
        <v>113.1</v>
      </c>
      <c r="N359" s="45">
        <v>588</v>
      </c>
      <c r="O359" s="45">
        <v>8.1</v>
      </c>
      <c r="P359" s="45">
        <v>8.3000000000000007</v>
      </c>
      <c r="Q359" s="45">
        <v>9.3000000000000007</v>
      </c>
      <c r="R359" s="45">
        <v>51.2</v>
      </c>
      <c r="S359" s="45">
        <v>3</v>
      </c>
      <c r="T359" s="45">
        <v>75.099999999999994</v>
      </c>
      <c r="U359" s="45">
        <v>74</v>
      </c>
      <c r="V359" s="45">
        <v>332</v>
      </c>
      <c r="W359" s="45">
        <v>11.1</v>
      </c>
      <c r="X359" s="45">
        <v>54.1</v>
      </c>
      <c r="Y359" s="44">
        <v>31.8</v>
      </c>
    </row>
    <row r="360" spans="1:25" outlineLevel="1" x14ac:dyDescent="0.3">
      <c r="A360" s="75" t="s">
        <v>272</v>
      </c>
      <c r="B360" s="41">
        <v>2805.5</v>
      </c>
      <c r="C360" s="41">
        <v>5172.3999999999996</v>
      </c>
      <c r="D360" s="41">
        <v>4165.6000000000004</v>
      </c>
      <c r="E360" s="41">
        <v>4554.7</v>
      </c>
      <c r="F360" s="42" t="s">
        <v>26</v>
      </c>
      <c r="G360" s="41">
        <v>2795.3</v>
      </c>
      <c r="H360" s="41">
        <v>2817</v>
      </c>
      <c r="I360" s="41">
        <v>2824.7</v>
      </c>
      <c r="J360" s="41">
        <v>2805.5</v>
      </c>
      <c r="K360" s="41">
        <v>4835.7</v>
      </c>
      <c r="L360" s="41">
        <v>4862.6000000000004</v>
      </c>
      <c r="M360" s="41">
        <v>4966.6000000000004</v>
      </c>
      <c r="N360" s="41">
        <v>5172.3999999999996</v>
      </c>
      <c r="O360" s="41">
        <v>5185.6000000000004</v>
      </c>
      <c r="P360" s="41">
        <v>4754.8</v>
      </c>
      <c r="Q360" s="41">
        <v>4184.5</v>
      </c>
      <c r="R360" s="41">
        <v>4165.6000000000004</v>
      </c>
      <c r="S360" s="41">
        <v>4453.1000000000004</v>
      </c>
      <c r="T360" s="41">
        <v>4304.7</v>
      </c>
      <c r="U360" s="41">
        <v>3786.3</v>
      </c>
      <c r="V360" s="41">
        <v>4554.7</v>
      </c>
      <c r="W360" s="41">
        <v>4380.8999999999996</v>
      </c>
      <c r="X360" s="41">
        <v>4338.3</v>
      </c>
      <c r="Y360" s="40">
        <v>4709.8999999999996</v>
      </c>
    </row>
    <row r="361" spans="1:25" outlineLevel="1" x14ac:dyDescent="0.3">
      <c r="A361" s="50" t="s">
        <v>178</v>
      </c>
      <c r="B361" s="45">
        <v>155.19999999999999</v>
      </c>
      <c r="C361" s="45">
        <v>100.9</v>
      </c>
      <c r="D361" s="45">
        <v>115.2</v>
      </c>
      <c r="E361" s="45">
        <v>250.6</v>
      </c>
      <c r="F361" s="42" t="s">
        <v>26</v>
      </c>
      <c r="G361" s="45">
        <v>153</v>
      </c>
      <c r="H361" s="45">
        <v>176.5</v>
      </c>
      <c r="I361" s="45">
        <v>175</v>
      </c>
      <c r="J361" s="45">
        <v>155.19999999999999</v>
      </c>
      <c r="K361" s="45">
        <v>87.9</v>
      </c>
      <c r="L361" s="45">
        <v>80.2</v>
      </c>
      <c r="M361" s="45">
        <v>78.8</v>
      </c>
      <c r="N361" s="45">
        <v>100.9</v>
      </c>
      <c r="O361" s="45">
        <v>103.1</v>
      </c>
      <c r="P361" s="45">
        <v>81.3</v>
      </c>
      <c r="Q361" s="45">
        <v>107.6</v>
      </c>
      <c r="R361" s="45">
        <v>115.2</v>
      </c>
      <c r="S361" s="45">
        <v>144.4</v>
      </c>
      <c r="T361" s="45">
        <v>143.9</v>
      </c>
      <c r="U361" s="45">
        <v>167.8</v>
      </c>
      <c r="V361" s="45">
        <v>250.6</v>
      </c>
      <c r="W361" s="45">
        <v>209.6</v>
      </c>
      <c r="X361" s="45">
        <v>157.4</v>
      </c>
      <c r="Y361" s="44">
        <v>125.4</v>
      </c>
    </row>
    <row r="362" spans="1:25" outlineLevel="1" x14ac:dyDescent="0.3">
      <c r="A362" s="50" t="s">
        <v>179</v>
      </c>
      <c r="B362" s="45">
        <v>2650.3</v>
      </c>
      <c r="C362" s="45">
        <v>5071.5</v>
      </c>
      <c r="D362" s="45">
        <v>4050.4</v>
      </c>
      <c r="E362" s="45">
        <v>4304.1000000000004</v>
      </c>
      <c r="F362" s="42" t="s">
        <v>26</v>
      </c>
      <c r="G362" s="45">
        <v>2642.3</v>
      </c>
      <c r="H362" s="45">
        <v>2640.5</v>
      </c>
      <c r="I362" s="45">
        <v>2649.8</v>
      </c>
      <c r="J362" s="45">
        <v>2650.3</v>
      </c>
      <c r="K362" s="45">
        <v>4747.8</v>
      </c>
      <c r="L362" s="45">
        <v>4782.3</v>
      </c>
      <c r="M362" s="45">
        <v>4887.8</v>
      </c>
      <c r="N362" s="45">
        <v>5071.5</v>
      </c>
      <c r="O362" s="45">
        <v>5082.5</v>
      </c>
      <c r="P362" s="45">
        <v>4673.3999999999996</v>
      </c>
      <c r="Q362" s="45">
        <v>4076.9</v>
      </c>
      <c r="R362" s="45">
        <v>4050.4</v>
      </c>
      <c r="S362" s="45">
        <v>4308.8</v>
      </c>
      <c r="T362" s="45">
        <v>4160.8</v>
      </c>
      <c r="U362" s="45">
        <v>3618.5</v>
      </c>
      <c r="V362" s="45">
        <v>4304.1000000000004</v>
      </c>
      <c r="W362" s="45">
        <v>4171.3</v>
      </c>
      <c r="X362" s="45">
        <v>4180.8999999999996</v>
      </c>
      <c r="Y362" s="44">
        <v>4584.6000000000004</v>
      </c>
    </row>
    <row r="363" spans="1:25" ht="14.5" x14ac:dyDescent="0.35">
      <c r="A363" s="74"/>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7"/>
    </row>
    <row r="364" spans="1:25" ht="15.5" x14ac:dyDescent="0.35">
      <c r="A364" s="73" t="s">
        <v>273</v>
      </c>
      <c r="B364" s="48" t="s">
        <v>26</v>
      </c>
      <c r="C364" s="48" t="s">
        <v>26</v>
      </c>
      <c r="D364" s="48" t="s">
        <v>26</v>
      </c>
      <c r="E364" s="48"/>
      <c r="F364" s="48" t="s">
        <v>26</v>
      </c>
      <c r="G364" s="48"/>
      <c r="H364" s="48"/>
      <c r="I364" s="48"/>
      <c r="J364" s="48"/>
      <c r="K364" s="48"/>
      <c r="L364" s="48"/>
      <c r="M364" s="48"/>
      <c r="N364" s="48"/>
      <c r="O364" s="48"/>
      <c r="P364" s="48"/>
      <c r="Q364" s="48"/>
      <c r="R364" s="48"/>
      <c r="S364" s="48"/>
      <c r="T364" s="48"/>
      <c r="U364" s="48"/>
      <c r="V364" s="48"/>
      <c r="W364" s="48"/>
      <c r="X364" s="48"/>
      <c r="Y364" s="47"/>
    </row>
    <row r="365" spans="1:25" outlineLevel="1" x14ac:dyDescent="0.3">
      <c r="A365" s="72" t="s">
        <v>24</v>
      </c>
      <c r="B365" s="71" t="s">
        <v>6</v>
      </c>
      <c r="C365" s="71" t="s">
        <v>7</v>
      </c>
      <c r="D365" s="71" t="s">
        <v>8</v>
      </c>
      <c r="E365" s="71" t="s">
        <v>405</v>
      </c>
      <c r="F365" s="42"/>
      <c r="G365" s="71" t="s">
        <v>9</v>
      </c>
      <c r="H365" s="71" t="s">
        <v>10</v>
      </c>
      <c r="I365" s="71" t="s">
        <v>11</v>
      </c>
      <c r="J365" s="71" t="s">
        <v>12</v>
      </c>
      <c r="K365" s="71" t="s">
        <v>13</v>
      </c>
      <c r="L365" s="71" t="s">
        <v>14</v>
      </c>
      <c r="M365" s="71" t="s">
        <v>15</v>
      </c>
      <c r="N365" s="71" t="s">
        <v>16</v>
      </c>
      <c r="O365" s="71" t="s">
        <v>17</v>
      </c>
      <c r="P365" s="71" t="s">
        <v>18</v>
      </c>
      <c r="Q365" s="71" t="s">
        <v>19</v>
      </c>
      <c r="R365" s="71" t="s">
        <v>20</v>
      </c>
      <c r="S365" s="71" t="s">
        <v>21</v>
      </c>
      <c r="T365" s="71" t="s">
        <v>22</v>
      </c>
      <c r="U365" s="71" t="s">
        <v>402</v>
      </c>
      <c r="V365" s="71" t="s">
        <v>406</v>
      </c>
      <c r="W365" s="71" t="s">
        <v>409</v>
      </c>
      <c r="X365" s="71" t="s">
        <v>428</v>
      </c>
      <c r="Y365" s="70" t="s">
        <v>435</v>
      </c>
    </row>
    <row r="366" spans="1:25" outlineLevel="1" x14ac:dyDescent="0.3">
      <c r="A366" s="49" t="s">
        <v>274</v>
      </c>
      <c r="B366" s="52" t="s">
        <v>26</v>
      </c>
      <c r="C366" s="52" t="s">
        <v>26</v>
      </c>
      <c r="D366" s="52" t="s">
        <v>26</v>
      </c>
      <c r="E366" s="52"/>
      <c r="F366" s="42" t="s">
        <v>26</v>
      </c>
      <c r="G366" s="52" t="s">
        <v>26</v>
      </c>
      <c r="H366" s="52" t="s">
        <v>26</v>
      </c>
      <c r="I366" s="52" t="s">
        <v>26</v>
      </c>
      <c r="J366" s="52" t="s">
        <v>26</v>
      </c>
      <c r="K366" s="52" t="s">
        <v>26</v>
      </c>
      <c r="L366" s="52" t="s">
        <v>26</v>
      </c>
      <c r="M366" s="52" t="s">
        <v>26</v>
      </c>
      <c r="N366" s="52" t="s">
        <v>26</v>
      </c>
      <c r="O366" s="52" t="s">
        <v>26</v>
      </c>
      <c r="P366" s="52" t="s">
        <v>26</v>
      </c>
      <c r="Q366" s="52" t="s">
        <v>26</v>
      </c>
      <c r="R366" s="52" t="s">
        <v>26</v>
      </c>
      <c r="S366" s="52" t="s">
        <v>26</v>
      </c>
      <c r="T366" s="52" t="s">
        <v>26</v>
      </c>
      <c r="U366" s="52"/>
      <c r="V366" s="52"/>
      <c r="W366" s="52"/>
      <c r="X366" s="52"/>
      <c r="Y366" s="51"/>
    </row>
    <row r="367" spans="1:25" outlineLevel="1" x14ac:dyDescent="0.3">
      <c r="A367" s="46" t="s">
        <v>116</v>
      </c>
      <c r="B367" s="45">
        <v>150.30000000000001</v>
      </c>
      <c r="C367" s="45">
        <v>172.5</v>
      </c>
      <c r="D367" s="45">
        <v>78.900000000000006</v>
      </c>
      <c r="E367" s="45">
        <v>152.69999999999999</v>
      </c>
      <c r="F367" s="42" t="s">
        <v>26</v>
      </c>
      <c r="G367" s="45">
        <v>20.9</v>
      </c>
      <c r="H367" s="45">
        <v>15</v>
      </c>
      <c r="I367" s="45">
        <v>28.9</v>
      </c>
      <c r="J367" s="45">
        <v>85.5</v>
      </c>
      <c r="K367" s="45">
        <v>78.599999999999994</v>
      </c>
      <c r="L367" s="45">
        <v>54.6</v>
      </c>
      <c r="M367" s="45">
        <v>23.2</v>
      </c>
      <c r="N367" s="45">
        <v>16.100000000000001</v>
      </c>
      <c r="O367" s="45">
        <v>16</v>
      </c>
      <c r="P367" s="45">
        <v>36.200000000000003</v>
      </c>
      <c r="Q367" s="45">
        <v>7.3</v>
      </c>
      <c r="R367" s="45">
        <v>19.3</v>
      </c>
      <c r="S367" s="45">
        <v>28.6</v>
      </c>
      <c r="T367" s="45">
        <v>48.4</v>
      </c>
      <c r="U367" s="45">
        <v>44.5</v>
      </c>
      <c r="V367" s="45">
        <v>31.1</v>
      </c>
      <c r="W367" s="45">
        <v>56.6</v>
      </c>
      <c r="X367" s="45">
        <v>68.599999999999994</v>
      </c>
      <c r="Y367" s="44">
        <v>66.5</v>
      </c>
    </row>
    <row r="368" spans="1:25" outlineLevel="1" x14ac:dyDescent="0.3">
      <c r="A368" s="46" t="s">
        <v>275</v>
      </c>
      <c r="B368" s="45">
        <v>27.7</v>
      </c>
      <c r="C368" s="45">
        <v>31.7</v>
      </c>
      <c r="D368" s="45">
        <v>0.8</v>
      </c>
      <c r="E368" s="45">
        <v>8.3000000000000007</v>
      </c>
      <c r="F368" s="42" t="s">
        <v>26</v>
      </c>
      <c r="G368" s="45">
        <v>1.5</v>
      </c>
      <c r="H368" s="45">
        <v>1.1000000000000001</v>
      </c>
      <c r="I368" s="45">
        <v>6.1</v>
      </c>
      <c r="J368" s="45">
        <v>19</v>
      </c>
      <c r="K368" s="45">
        <v>19.8</v>
      </c>
      <c r="L368" s="45">
        <v>8.4</v>
      </c>
      <c r="M368" s="45">
        <v>3.4</v>
      </c>
      <c r="N368" s="45">
        <v>0.2</v>
      </c>
      <c r="O368" s="45">
        <v>0.2</v>
      </c>
      <c r="P368" s="45">
        <v>0.4</v>
      </c>
      <c r="Q368" s="45">
        <v>3.4868999999999997E-2</v>
      </c>
      <c r="R368" s="45">
        <v>0.1</v>
      </c>
      <c r="S368" s="58">
        <v>1.5</v>
      </c>
      <c r="T368" s="45">
        <v>3.6</v>
      </c>
      <c r="U368" s="45">
        <v>0.9</v>
      </c>
      <c r="V368" s="45">
        <v>2.2999999999999998</v>
      </c>
      <c r="W368" s="45">
        <v>9.1</v>
      </c>
      <c r="X368" s="45">
        <v>8.8000000000000007</v>
      </c>
      <c r="Y368" s="44">
        <v>8</v>
      </c>
    </row>
    <row r="369" spans="1:25" outlineLevel="1" x14ac:dyDescent="0.3">
      <c r="A369" s="43" t="s">
        <v>274</v>
      </c>
      <c r="B369" s="41">
        <v>178</v>
      </c>
      <c r="C369" s="41">
        <v>204.2</v>
      </c>
      <c r="D369" s="41">
        <v>79.599999999999994</v>
      </c>
      <c r="E369" s="41">
        <v>161</v>
      </c>
      <c r="F369" s="42" t="s">
        <v>26</v>
      </c>
      <c r="G369" s="41">
        <v>22.5</v>
      </c>
      <c r="H369" s="41">
        <v>16.100000000000001</v>
      </c>
      <c r="I369" s="41">
        <v>34.9</v>
      </c>
      <c r="J369" s="41">
        <v>104.5</v>
      </c>
      <c r="K369" s="41">
        <v>98.4</v>
      </c>
      <c r="L369" s="41">
        <v>62.9</v>
      </c>
      <c r="M369" s="41">
        <v>26.6</v>
      </c>
      <c r="N369" s="41">
        <v>16.3</v>
      </c>
      <c r="O369" s="41">
        <v>16.3</v>
      </c>
      <c r="P369" s="41">
        <v>36.6</v>
      </c>
      <c r="Q369" s="41">
        <v>7.4</v>
      </c>
      <c r="R369" s="41">
        <v>19.399999999999999</v>
      </c>
      <c r="S369" s="41">
        <v>30.1</v>
      </c>
      <c r="T369" s="41">
        <v>52.1</v>
      </c>
      <c r="U369" s="41">
        <v>45.4</v>
      </c>
      <c r="V369" s="41">
        <v>33.4</v>
      </c>
      <c r="W369" s="41">
        <v>65.8</v>
      </c>
      <c r="X369" s="41">
        <v>77.5</v>
      </c>
      <c r="Y369" s="40">
        <v>74.5</v>
      </c>
    </row>
    <row r="370" spans="1:25" outlineLevel="1" x14ac:dyDescent="0.3">
      <c r="A370" s="50"/>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1"/>
    </row>
    <row r="371" spans="1:25" outlineLevel="1" x14ac:dyDescent="0.3">
      <c r="A371" s="50" t="s">
        <v>427</v>
      </c>
      <c r="B371" s="52" t="s">
        <v>26</v>
      </c>
      <c r="C371" s="52" t="s">
        <v>26</v>
      </c>
      <c r="D371" s="52" t="s">
        <v>26</v>
      </c>
      <c r="E371" s="52"/>
      <c r="F371" s="42" t="s">
        <v>26</v>
      </c>
      <c r="G371" s="52" t="s">
        <v>26</v>
      </c>
      <c r="H371" s="52" t="s">
        <v>26</v>
      </c>
      <c r="I371" s="52" t="s">
        <v>26</v>
      </c>
      <c r="J371" s="52" t="s">
        <v>26</v>
      </c>
      <c r="K371" s="52" t="s">
        <v>26</v>
      </c>
      <c r="L371" s="52" t="s">
        <v>26</v>
      </c>
      <c r="M371" s="52" t="s">
        <v>26</v>
      </c>
      <c r="N371" s="52" t="s">
        <v>26</v>
      </c>
      <c r="O371" s="52" t="s">
        <v>26</v>
      </c>
      <c r="P371" s="52" t="s">
        <v>26</v>
      </c>
      <c r="Q371" s="52" t="s">
        <v>26</v>
      </c>
      <c r="R371" s="52" t="s">
        <v>26</v>
      </c>
      <c r="S371" s="45" t="s">
        <v>26</v>
      </c>
      <c r="T371" s="52" t="s">
        <v>26</v>
      </c>
      <c r="U371" s="52"/>
      <c r="V371" s="52"/>
      <c r="W371" s="52"/>
      <c r="X371" s="52"/>
      <c r="Y371" s="51"/>
    </row>
    <row r="372" spans="1:25" outlineLevel="1" x14ac:dyDescent="0.3">
      <c r="A372" s="46" t="s">
        <v>31</v>
      </c>
      <c r="B372" s="45">
        <v>1121.8</v>
      </c>
      <c r="C372" s="45">
        <v>1192.9000000000001</v>
      </c>
      <c r="D372" s="45">
        <v>1785.7</v>
      </c>
      <c r="E372" s="45">
        <v>2406.8000000000002</v>
      </c>
      <c r="F372" s="42" t="s">
        <v>26</v>
      </c>
      <c r="G372" s="45">
        <v>277.39999999999998</v>
      </c>
      <c r="H372" s="45">
        <v>286.39999999999998</v>
      </c>
      <c r="I372" s="45">
        <v>268.60000000000002</v>
      </c>
      <c r="J372" s="45">
        <v>289.39999999999998</v>
      </c>
      <c r="K372" s="45">
        <v>319.7</v>
      </c>
      <c r="L372" s="45">
        <v>290.89999999999998</v>
      </c>
      <c r="M372" s="45">
        <v>298.5</v>
      </c>
      <c r="N372" s="45">
        <v>283.7</v>
      </c>
      <c r="O372" s="45">
        <v>299.39999999999998</v>
      </c>
      <c r="P372" s="45">
        <v>251.1</v>
      </c>
      <c r="Q372" s="45">
        <v>593.9</v>
      </c>
      <c r="R372" s="45">
        <v>641.20000000000005</v>
      </c>
      <c r="S372" s="45">
        <v>599</v>
      </c>
      <c r="T372" s="45">
        <v>645.1</v>
      </c>
      <c r="U372" s="45">
        <v>556.9</v>
      </c>
      <c r="V372" s="45">
        <v>605.79999999999995</v>
      </c>
      <c r="W372" s="45">
        <v>592.5</v>
      </c>
      <c r="X372" s="45">
        <v>588</v>
      </c>
      <c r="Y372" s="44">
        <v>613.9</v>
      </c>
    </row>
    <row r="373" spans="1:25" outlineLevel="1" x14ac:dyDescent="0.3">
      <c r="A373" s="46" t="s">
        <v>162</v>
      </c>
      <c r="B373" s="69">
        <v>77101</v>
      </c>
      <c r="C373" s="69">
        <v>76439</v>
      </c>
      <c r="D373" s="69">
        <v>112853</v>
      </c>
      <c r="E373" s="69">
        <v>166735.1</v>
      </c>
      <c r="F373" s="42" t="s">
        <v>26</v>
      </c>
      <c r="G373" s="45">
        <v>18938</v>
      </c>
      <c r="H373" s="45">
        <v>19090</v>
      </c>
      <c r="I373" s="45">
        <v>18548</v>
      </c>
      <c r="J373" s="45">
        <v>20525</v>
      </c>
      <c r="K373" s="45">
        <v>19999</v>
      </c>
      <c r="L373" s="45">
        <v>18075</v>
      </c>
      <c r="M373" s="45">
        <v>19322</v>
      </c>
      <c r="N373" s="45">
        <v>19042</v>
      </c>
      <c r="O373" s="45">
        <v>18738</v>
      </c>
      <c r="P373" s="45">
        <v>16494</v>
      </c>
      <c r="Q373" s="45">
        <v>37879</v>
      </c>
      <c r="R373" s="45">
        <v>39741</v>
      </c>
      <c r="S373" s="58">
        <v>40742</v>
      </c>
      <c r="T373" s="45">
        <v>43742</v>
      </c>
      <c r="U373" s="45">
        <v>41377.4</v>
      </c>
      <c r="V373" s="45">
        <v>40873.4</v>
      </c>
      <c r="W373" s="45">
        <v>40764.199999999997</v>
      </c>
      <c r="X373" s="45">
        <v>40414.6</v>
      </c>
      <c r="Y373" s="44">
        <v>38151</v>
      </c>
    </row>
    <row r="374" spans="1:25" outlineLevel="1" x14ac:dyDescent="0.3">
      <c r="A374" s="43" t="s">
        <v>276</v>
      </c>
      <c r="B374" s="55">
        <v>14.6</v>
      </c>
      <c r="C374" s="55">
        <v>15.6</v>
      </c>
      <c r="D374" s="55">
        <v>15.8</v>
      </c>
      <c r="E374" s="55">
        <v>14.4</v>
      </c>
      <c r="F374" s="42" t="s">
        <v>26</v>
      </c>
      <c r="G374" s="55">
        <v>14.6</v>
      </c>
      <c r="H374" s="55">
        <v>15</v>
      </c>
      <c r="I374" s="55">
        <v>14.5</v>
      </c>
      <c r="J374" s="55">
        <v>14.1</v>
      </c>
      <c r="K374" s="55">
        <v>16</v>
      </c>
      <c r="L374" s="55">
        <v>16.100000000000001</v>
      </c>
      <c r="M374" s="55">
        <v>15.4</v>
      </c>
      <c r="N374" s="55">
        <v>14.9</v>
      </c>
      <c r="O374" s="55">
        <v>16</v>
      </c>
      <c r="P374" s="55">
        <v>15.2</v>
      </c>
      <c r="Q374" s="55">
        <v>15.7</v>
      </c>
      <c r="R374" s="55">
        <v>16.100000000000001</v>
      </c>
      <c r="S374" s="62">
        <v>14.7</v>
      </c>
      <c r="T374" s="55">
        <v>14.7</v>
      </c>
      <c r="U374" s="55">
        <v>13.5</v>
      </c>
      <c r="V374" s="55">
        <v>14.8</v>
      </c>
      <c r="W374" s="55">
        <v>14.5</v>
      </c>
      <c r="X374" s="55">
        <v>14.5</v>
      </c>
      <c r="Y374" s="54">
        <v>16.100000000000001</v>
      </c>
    </row>
    <row r="375" spans="1:25" outlineLevel="1" x14ac:dyDescent="0.3">
      <c r="A375" s="61"/>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1"/>
    </row>
    <row r="376" spans="1:25" outlineLevel="1" x14ac:dyDescent="0.3">
      <c r="A376" s="50" t="s">
        <v>426</v>
      </c>
      <c r="B376" s="52" t="s">
        <v>26</v>
      </c>
      <c r="C376" s="52" t="s">
        <v>26</v>
      </c>
      <c r="D376" s="52" t="s">
        <v>26</v>
      </c>
      <c r="E376" s="52"/>
      <c r="F376" s="42"/>
      <c r="G376" s="52" t="s">
        <v>26</v>
      </c>
      <c r="H376" s="52" t="s">
        <v>26</v>
      </c>
      <c r="I376" s="52" t="s">
        <v>26</v>
      </c>
      <c r="J376" s="52" t="s">
        <v>26</v>
      </c>
      <c r="K376" s="52" t="s">
        <v>26</v>
      </c>
      <c r="L376" s="52" t="s">
        <v>26</v>
      </c>
      <c r="M376" s="52" t="s">
        <v>26</v>
      </c>
      <c r="N376" s="52" t="s">
        <v>26</v>
      </c>
      <c r="O376" s="52" t="s">
        <v>26</v>
      </c>
      <c r="P376" s="52" t="s">
        <v>26</v>
      </c>
      <c r="Q376" s="52" t="s">
        <v>26</v>
      </c>
      <c r="R376" s="52" t="s">
        <v>26</v>
      </c>
      <c r="S376" s="53" t="s">
        <v>26</v>
      </c>
      <c r="T376" s="52" t="s">
        <v>26</v>
      </c>
      <c r="U376" s="52"/>
      <c r="V376" s="52"/>
      <c r="W376" s="52"/>
      <c r="X376" s="52"/>
      <c r="Y376" s="51"/>
    </row>
    <row r="377" spans="1:25" outlineLevel="1" x14ac:dyDescent="0.3">
      <c r="A377" s="46" t="s">
        <v>132</v>
      </c>
      <c r="B377" s="45">
        <v>425</v>
      </c>
      <c r="C377" s="45">
        <v>487.5</v>
      </c>
      <c r="D377" s="45">
        <v>1005.7</v>
      </c>
      <c r="E377" s="45">
        <v>1390.4</v>
      </c>
      <c r="F377" s="42"/>
      <c r="G377" s="45">
        <v>212.5</v>
      </c>
      <c r="H377" s="45">
        <v>70.8</v>
      </c>
      <c r="I377" s="45">
        <v>70.8</v>
      </c>
      <c r="J377" s="45">
        <v>70.8</v>
      </c>
      <c r="K377" s="45">
        <v>112.5</v>
      </c>
      <c r="L377" s="45">
        <v>112.5</v>
      </c>
      <c r="M377" s="45">
        <v>112.5</v>
      </c>
      <c r="N377" s="45">
        <v>150</v>
      </c>
      <c r="O377" s="45">
        <v>171.1</v>
      </c>
      <c r="P377" s="45">
        <v>171.1</v>
      </c>
      <c r="Q377" s="45">
        <v>331.8</v>
      </c>
      <c r="R377" s="45">
        <v>331.8</v>
      </c>
      <c r="S377" s="45">
        <v>347.6</v>
      </c>
      <c r="T377" s="45">
        <v>347.6</v>
      </c>
      <c r="U377" s="45">
        <v>347.6</v>
      </c>
      <c r="V377" s="45">
        <v>347.6</v>
      </c>
      <c r="W377" s="45">
        <v>379.2</v>
      </c>
      <c r="X377" s="45">
        <v>379.2</v>
      </c>
      <c r="Y377" s="44">
        <v>379.2</v>
      </c>
    </row>
    <row r="378" spans="1:25" outlineLevel="1" x14ac:dyDescent="0.3">
      <c r="A378" s="46" t="s">
        <v>277</v>
      </c>
      <c r="B378" s="45">
        <v>359.8</v>
      </c>
      <c r="C378" s="45">
        <v>359.6</v>
      </c>
      <c r="D378" s="45">
        <v>496.8</v>
      </c>
      <c r="E378" s="45">
        <v>631.29999999999995</v>
      </c>
      <c r="F378" s="42"/>
      <c r="G378" s="45">
        <v>360</v>
      </c>
      <c r="H378" s="45">
        <v>359.6</v>
      </c>
      <c r="I378" s="45">
        <v>359.5</v>
      </c>
      <c r="J378" s="45">
        <v>360.1</v>
      </c>
      <c r="K378" s="45">
        <v>359.8</v>
      </c>
      <c r="L378" s="45">
        <v>359.6</v>
      </c>
      <c r="M378" s="45">
        <v>359.3</v>
      </c>
      <c r="N378" s="45">
        <v>359.8</v>
      </c>
      <c r="O378" s="45">
        <v>359.8</v>
      </c>
      <c r="P378" s="45">
        <v>359.8</v>
      </c>
      <c r="Q378" s="45">
        <v>631.4</v>
      </c>
      <c r="R378" s="45">
        <v>631.6</v>
      </c>
      <c r="S378" s="58">
        <v>631.79999999999995</v>
      </c>
      <c r="T378" s="45">
        <v>631.79999999999995</v>
      </c>
      <c r="U378" s="45">
        <v>630.5</v>
      </c>
      <c r="V378" s="45">
        <v>631.20000000000005</v>
      </c>
      <c r="W378" s="45">
        <v>631.29999999999995</v>
      </c>
      <c r="X378" s="45">
        <v>631.20000000000005</v>
      </c>
      <c r="Y378" s="44">
        <v>630.79999999999995</v>
      </c>
    </row>
    <row r="379" spans="1:25" outlineLevel="1" x14ac:dyDescent="0.3">
      <c r="A379" s="43" t="s">
        <v>278</v>
      </c>
      <c r="B379" s="55">
        <v>1.18</v>
      </c>
      <c r="C379" s="55">
        <v>1.36</v>
      </c>
      <c r="D379" s="55">
        <v>2.02</v>
      </c>
      <c r="E379" s="55">
        <v>2.202478402001363</v>
      </c>
      <c r="F379" s="42"/>
      <c r="G379" s="55">
        <v>0.59</v>
      </c>
      <c r="H379" s="55">
        <v>0.2</v>
      </c>
      <c r="I379" s="55">
        <v>0.2</v>
      </c>
      <c r="J379" s="55">
        <v>0.2</v>
      </c>
      <c r="K379" s="55">
        <v>0.31</v>
      </c>
      <c r="L379" s="55">
        <v>0.31</v>
      </c>
      <c r="M379" s="55">
        <v>0.31</v>
      </c>
      <c r="N379" s="55">
        <v>0.42</v>
      </c>
      <c r="O379" s="55">
        <v>0.48</v>
      </c>
      <c r="P379" s="55">
        <v>0.48</v>
      </c>
      <c r="Q379" s="55">
        <v>0.53</v>
      </c>
      <c r="R379" s="55">
        <v>0.53</v>
      </c>
      <c r="S379" s="62">
        <v>0.55000000000000004</v>
      </c>
      <c r="T379" s="55">
        <v>0.55000000000000004</v>
      </c>
      <c r="U379" s="55">
        <v>0.55131010833018346</v>
      </c>
      <c r="V379" s="55">
        <v>0.55075730124383249</v>
      </c>
      <c r="W379" s="55">
        <v>0.60069234583303033</v>
      </c>
      <c r="X379" s="55">
        <v>0.60082307838362536</v>
      </c>
      <c r="Y379" s="54">
        <v>0.60117521936276974</v>
      </c>
    </row>
    <row r="380" spans="1:25" outlineLevel="1" x14ac:dyDescent="0.3">
      <c r="A380" s="61"/>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1"/>
    </row>
    <row r="381" spans="1:25" outlineLevel="1" x14ac:dyDescent="0.3">
      <c r="A381" s="49" t="s">
        <v>279</v>
      </c>
      <c r="B381" s="52" t="s">
        <v>26</v>
      </c>
      <c r="C381" s="52" t="s">
        <v>26</v>
      </c>
      <c r="D381" s="52" t="s">
        <v>26</v>
      </c>
      <c r="E381" s="52"/>
      <c r="F381" s="42"/>
      <c r="G381" s="52" t="s">
        <v>26</v>
      </c>
      <c r="H381" s="52" t="s">
        <v>26</v>
      </c>
      <c r="I381" s="52" t="s">
        <v>26</v>
      </c>
      <c r="J381" s="52" t="s">
        <v>26</v>
      </c>
      <c r="K381" s="52" t="s">
        <v>26</v>
      </c>
      <c r="L381" s="52" t="s">
        <v>26</v>
      </c>
      <c r="M381" s="52" t="s">
        <v>26</v>
      </c>
      <c r="N381" s="52" t="s">
        <v>26</v>
      </c>
      <c r="O381" s="52" t="s">
        <v>26</v>
      </c>
      <c r="P381" s="52" t="s">
        <v>26</v>
      </c>
      <c r="Q381" s="52" t="s">
        <v>26</v>
      </c>
      <c r="R381" s="52" t="s">
        <v>26</v>
      </c>
      <c r="S381" s="53" t="s">
        <v>26</v>
      </c>
      <c r="T381" s="52" t="s">
        <v>26</v>
      </c>
      <c r="U381" s="52"/>
      <c r="V381" s="52"/>
      <c r="W381" s="52"/>
      <c r="X381" s="52"/>
      <c r="Y381" s="51"/>
    </row>
    <row r="382" spans="1:25" outlineLevel="1" x14ac:dyDescent="0.3">
      <c r="A382" s="46" t="s">
        <v>117</v>
      </c>
      <c r="B382" s="45">
        <v>1238.6000000000001</v>
      </c>
      <c r="C382" s="45">
        <v>1376.9</v>
      </c>
      <c r="D382" s="45">
        <v>1580</v>
      </c>
      <c r="E382" s="45">
        <v>3171.6</v>
      </c>
      <c r="F382" s="42"/>
      <c r="G382" s="45">
        <v>329.6</v>
      </c>
      <c r="H382" s="45">
        <v>350.5</v>
      </c>
      <c r="I382" s="45">
        <v>261.2</v>
      </c>
      <c r="J382" s="45">
        <v>297.3</v>
      </c>
      <c r="K382" s="45">
        <v>216.2</v>
      </c>
      <c r="L382" s="45">
        <v>378.9</v>
      </c>
      <c r="M382" s="45">
        <v>360</v>
      </c>
      <c r="N382" s="45">
        <v>421.9</v>
      </c>
      <c r="O382" s="45">
        <v>335.3</v>
      </c>
      <c r="P382" s="45">
        <v>270.8</v>
      </c>
      <c r="Q382" s="45">
        <v>403.7</v>
      </c>
      <c r="R382" s="45">
        <v>570.20000000000005</v>
      </c>
      <c r="S382" s="45">
        <v>597.4</v>
      </c>
      <c r="T382" s="45">
        <v>663.5</v>
      </c>
      <c r="U382" s="45">
        <v>856.9</v>
      </c>
      <c r="V382" s="45">
        <v>1053.8</v>
      </c>
      <c r="W382" s="45">
        <v>982.9</v>
      </c>
      <c r="X382" s="45">
        <v>1261.0999999999999</v>
      </c>
      <c r="Y382" s="44">
        <v>1257.5</v>
      </c>
    </row>
    <row r="383" spans="1:25" outlineLevel="1" x14ac:dyDescent="0.3">
      <c r="A383" s="46" t="s">
        <v>280</v>
      </c>
      <c r="B383" s="45">
        <v>67.099999999999994</v>
      </c>
      <c r="C383" s="45">
        <v>50.4</v>
      </c>
      <c r="D383" s="45">
        <v>46.9</v>
      </c>
      <c r="E383" s="45">
        <v>95.7</v>
      </c>
      <c r="F383" s="42" t="s">
        <v>26</v>
      </c>
      <c r="G383" s="45">
        <v>30.7</v>
      </c>
      <c r="H383" s="45">
        <v>21</v>
      </c>
      <c r="I383" s="45">
        <v>14.2</v>
      </c>
      <c r="J383" s="45">
        <v>1.1000000000000001</v>
      </c>
      <c r="K383" s="45">
        <v>0.9</v>
      </c>
      <c r="L383" s="45">
        <v>11.9</v>
      </c>
      <c r="M383" s="45">
        <v>17.5</v>
      </c>
      <c r="N383" s="45">
        <v>20.100000000000001</v>
      </c>
      <c r="O383" s="45">
        <v>19.8</v>
      </c>
      <c r="P383" s="45">
        <v>11.6</v>
      </c>
      <c r="Q383" s="45">
        <v>7.6</v>
      </c>
      <c r="R383" s="45">
        <v>7.8</v>
      </c>
      <c r="S383" s="45">
        <v>17.3</v>
      </c>
      <c r="T383" s="45">
        <v>21.9</v>
      </c>
      <c r="U383" s="45">
        <v>27.2</v>
      </c>
      <c r="V383" s="45">
        <v>29.3</v>
      </c>
      <c r="W383" s="45">
        <v>21.7</v>
      </c>
      <c r="X383" s="45">
        <v>16.5</v>
      </c>
      <c r="Y383" s="44">
        <v>11.1</v>
      </c>
    </row>
    <row r="384" spans="1:25" outlineLevel="1" x14ac:dyDescent="0.3">
      <c r="A384" s="43" t="s">
        <v>281</v>
      </c>
      <c r="B384" s="41">
        <v>1305.7</v>
      </c>
      <c r="C384" s="41">
        <v>1427.3</v>
      </c>
      <c r="D384" s="41">
        <v>1627</v>
      </c>
      <c r="E384" s="41">
        <v>3267.3</v>
      </c>
      <c r="F384" s="42" t="s">
        <v>26</v>
      </c>
      <c r="G384" s="41">
        <v>360.3</v>
      </c>
      <c r="H384" s="41">
        <v>371.6</v>
      </c>
      <c r="I384" s="41">
        <v>275.5</v>
      </c>
      <c r="J384" s="41">
        <v>298.39999999999998</v>
      </c>
      <c r="K384" s="41">
        <v>217</v>
      </c>
      <c r="L384" s="41">
        <v>390.7</v>
      </c>
      <c r="M384" s="41">
        <v>377.5</v>
      </c>
      <c r="N384" s="41">
        <v>442</v>
      </c>
      <c r="O384" s="41">
        <v>355.1</v>
      </c>
      <c r="P384" s="41">
        <v>282.39999999999998</v>
      </c>
      <c r="Q384" s="41">
        <v>411.4</v>
      </c>
      <c r="R384" s="41">
        <v>578.1</v>
      </c>
      <c r="S384" s="41">
        <v>614.70000000000005</v>
      </c>
      <c r="T384" s="41">
        <v>685.4</v>
      </c>
      <c r="U384" s="41">
        <v>884.1</v>
      </c>
      <c r="V384" s="41">
        <v>1083.0999999999999</v>
      </c>
      <c r="W384" s="41">
        <v>1004.5</v>
      </c>
      <c r="X384" s="41">
        <v>1277.7</v>
      </c>
      <c r="Y384" s="40">
        <v>1268.5999999999999</v>
      </c>
    </row>
    <row r="385" spans="1:25" outlineLevel="1" x14ac:dyDescent="0.3">
      <c r="A385" s="50"/>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1"/>
    </row>
    <row r="386" spans="1:25" outlineLevel="1" x14ac:dyDescent="0.3">
      <c r="A386" s="50" t="s">
        <v>425</v>
      </c>
      <c r="B386" s="52" t="s">
        <v>26</v>
      </c>
      <c r="C386" s="52" t="s">
        <v>26</v>
      </c>
      <c r="D386" s="52" t="s">
        <v>26</v>
      </c>
      <c r="E386" s="52"/>
      <c r="F386" s="42" t="s">
        <v>26</v>
      </c>
      <c r="G386" s="52" t="s">
        <v>26</v>
      </c>
      <c r="H386" s="52" t="s">
        <v>26</v>
      </c>
      <c r="I386" s="52" t="s">
        <v>26</v>
      </c>
      <c r="J386" s="52" t="s">
        <v>26</v>
      </c>
      <c r="K386" s="52" t="s">
        <v>26</v>
      </c>
      <c r="L386" s="52" t="s">
        <v>26</v>
      </c>
      <c r="M386" s="52" t="s">
        <v>26</v>
      </c>
      <c r="N386" s="52" t="s">
        <v>26</v>
      </c>
      <c r="O386" s="52" t="s">
        <v>26</v>
      </c>
      <c r="P386" s="52" t="s">
        <v>26</v>
      </c>
      <c r="Q386" s="52" t="s">
        <v>26</v>
      </c>
      <c r="R386" s="52" t="s">
        <v>26</v>
      </c>
      <c r="S386" s="53" t="s">
        <v>26</v>
      </c>
      <c r="T386" s="52" t="s">
        <v>26</v>
      </c>
      <c r="U386" s="52"/>
      <c r="V386" s="52"/>
      <c r="W386" s="52"/>
      <c r="X386" s="52"/>
      <c r="Y386" s="51"/>
    </row>
    <row r="387" spans="1:25" outlineLevel="1" x14ac:dyDescent="0.3">
      <c r="A387" s="50" t="s">
        <v>28</v>
      </c>
      <c r="B387" s="45">
        <v>2979.3</v>
      </c>
      <c r="C387" s="45">
        <v>5668.7</v>
      </c>
      <c r="D387" s="45">
        <v>13009.9</v>
      </c>
      <c r="E387" s="45">
        <v>13669.9</v>
      </c>
      <c r="F387" s="42" t="s">
        <v>26</v>
      </c>
      <c r="G387" s="45">
        <v>872.1</v>
      </c>
      <c r="H387" s="45">
        <v>589.79999999999995</v>
      </c>
      <c r="I387" s="45">
        <v>683.9</v>
      </c>
      <c r="J387" s="45">
        <v>833.5</v>
      </c>
      <c r="K387" s="45">
        <v>1133.2</v>
      </c>
      <c r="L387" s="45">
        <v>1123.8</v>
      </c>
      <c r="M387" s="45">
        <v>1562.7</v>
      </c>
      <c r="N387" s="45">
        <v>1849.1</v>
      </c>
      <c r="O387" s="45">
        <v>2291.3000000000002</v>
      </c>
      <c r="P387" s="45">
        <v>2026.3</v>
      </c>
      <c r="Q387" s="45">
        <v>4866.3</v>
      </c>
      <c r="R387" s="45">
        <v>3825.9</v>
      </c>
      <c r="S387" s="45">
        <v>3310.4</v>
      </c>
      <c r="T387" s="45">
        <v>3290.6</v>
      </c>
      <c r="U387" s="45">
        <v>3512.9</v>
      </c>
      <c r="V387" s="45">
        <v>3556.1</v>
      </c>
      <c r="W387" s="45">
        <v>3077.6</v>
      </c>
      <c r="X387" s="45">
        <v>3376.6</v>
      </c>
      <c r="Y387" s="44">
        <v>2857.6</v>
      </c>
    </row>
    <row r="388" spans="1:25" outlineLevel="1" x14ac:dyDescent="0.3">
      <c r="A388" s="46" t="s">
        <v>29</v>
      </c>
      <c r="B388" s="45">
        <v>-628</v>
      </c>
      <c r="C388" s="45">
        <v>-745.3</v>
      </c>
      <c r="D388" s="45">
        <v>-932.9</v>
      </c>
      <c r="E388" s="45">
        <v>-1060.0999999999999</v>
      </c>
      <c r="F388" s="42" t="s">
        <v>26</v>
      </c>
      <c r="G388" s="45">
        <v>-156</v>
      </c>
      <c r="H388" s="45">
        <v>-196.2</v>
      </c>
      <c r="I388" s="45">
        <v>-133.69999999999999</v>
      </c>
      <c r="J388" s="45">
        <v>-142.1</v>
      </c>
      <c r="K388" s="45">
        <v>-175.9</v>
      </c>
      <c r="L388" s="45">
        <v>-158.19999999999999</v>
      </c>
      <c r="M388" s="45">
        <v>-208.8</v>
      </c>
      <c r="N388" s="45">
        <v>-202.4</v>
      </c>
      <c r="O388" s="45">
        <v>-220.1</v>
      </c>
      <c r="P388" s="45">
        <v>-190.4</v>
      </c>
      <c r="Q388" s="45">
        <v>-235.9</v>
      </c>
      <c r="R388" s="45">
        <v>-286.39999999999998</v>
      </c>
      <c r="S388" s="45">
        <v>-263.3</v>
      </c>
      <c r="T388" s="45">
        <v>-247</v>
      </c>
      <c r="U388" s="45">
        <v>-251.8</v>
      </c>
      <c r="V388" s="45">
        <v>-298</v>
      </c>
      <c r="W388" s="45">
        <v>-211.5</v>
      </c>
      <c r="X388" s="45">
        <v>-289.7</v>
      </c>
      <c r="Y388" s="44">
        <v>-186.1</v>
      </c>
    </row>
    <row r="389" spans="1:25" outlineLevel="1" x14ac:dyDescent="0.3">
      <c r="A389" s="46" t="s">
        <v>30</v>
      </c>
      <c r="B389" s="45">
        <v>-174.1</v>
      </c>
      <c r="C389" s="45">
        <v>-353</v>
      </c>
      <c r="D389" s="45">
        <v>-242.2</v>
      </c>
      <c r="E389" s="45">
        <v>-266.3</v>
      </c>
      <c r="F389" s="42" t="s">
        <v>26</v>
      </c>
      <c r="G389" s="45">
        <v>-50.3</v>
      </c>
      <c r="H389" s="45">
        <v>-49.8</v>
      </c>
      <c r="I389" s="45">
        <v>-32.299999999999997</v>
      </c>
      <c r="J389" s="45">
        <v>-41.7</v>
      </c>
      <c r="K389" s="45">
        <v>-70.900000000000006</v>
      </c>
      <c r="L389" s="45">
        <v>-102</v>
      </c>
      <c r="M389" s="45">
        <v>-97.5</v>
      </c>
      <c r="N389" s="45">
        <v>-82.6</v>
      </c>
      <c r="O389" s="45">
        <v>-57.5</v>
      </c>
      <c r="P389" s="45">
        <v>-67.3</v>
      </c>
      <c r="Q389" s="45">
        <v>-85.3</v>
      </c>
      <c r="R389" s="45">
        <v>-32.1</v>
      </c>
      <c r="S389" s="45">
        <v>-97.7</v>
      </c>
      <c r="T389" s="45">
        <v>-27.3</v>
      </c>
      <c r="U389" s="45">
        <v>-74.3</v>
      </c>
      <c r="V389" s="45">
        <v>-67</v>
      </c>
      <c r="W389" s="45">
        <v>-68.2</v>
      </c>
      <c r="X389" s="45">
        <v>-107.6</v>
      </c>
      <c r="Y389" s="44">
        <v>-40</v>
      </c>
    </row>
    <row r="390" spans="1:25" outlineLevel="1" x14ac:dyDescent="0.3">
      <c r="A390" s="46" t="s">
        <v>33</v>
      </c>
      <c r="B390" s="45">
        <v>-49.5</v>
      </c>
      <c r="C390" s="45">
        <v>-29.3</v>
      </c>
      <c r="D390" s="45">
        <v>-52.6</v>
      </c>
      <c r="E390" s="45">
        <v>-57.8</v>
      </c>
      <c r="F390" s="42" t="s">
        <v>26</v>
      </c>
      <c r="G390" s="45">
        <v>-0.2</v>
      </c>
      <c r="H390" s="45">
        <v>-14.9</v>
      </c>
      <c r="I390" s="45">
        <v>-7.3</v>
      </c>
      <c r="J390" s="45">
        <v>-27</v>
      </c>
      <c r="K390" s="45">
        <v>-8.1999999999999993</v>
      </c>
      <c r="L390" s="45">
        <v>-9</v>
      </c>
      <c r="M390" s="45">
        <v>-6.5</v>
      </c>
      <c r="N390" s="45">
        <v>-5.5</v>
      </c>
      <c r="O390" s="45">
        <v>-7</v>
      </c>
      <c r="P390" s="45">
        <v>-20.100000000000001</v>
      </c>
      <c r="Q390" s="45">
        <v>-9.4</v>
      </c>
      <c r="R390" s="45">
        <v>-16</v>
      </c>
      <c r="S390" s="58">
        <v>-16.2</v>
      </c>
      <c r="T390" s="45">
        <v>-12.6</v>
      </c>
      <c r="U390" s="45">
        <v>-12.3</v>
      </c>
      <c r="V390" s="45">
        <v>-16.8</v>
      </c>
      <c r="W390" s="45">
        <v>-11</v>
      </c>
      <c r="X390" s="45">
        <v>-13.2</v>
      </c>
      <c r="Y390" s="44">
        <v>-19.2</v>
      </c>
    </row>
    <row r="391" spans="1:25" outlineLevel="1" x14ac:dyDescent="0.3">
      <c r="A391" s="43" t="s">
        <v>282</v>
      </c>
      <c r="B391" s="41">
        <v>2127.6999999999998</v>
      </c>
      <c r="C391" s="41">
        <v>4541.1000000000004</v>
      </c>
      <c r="D391" s="41">
        <v>11782.3</v>
      </c>
      <c r="E391" s="41">
        <v>12285.7</v>
      </c>
      <c r="F391" s="42" t="s">
        <v>26</v>
      </c>
      <c r="G391" s="41">
        <v>665.5</v>
      </c>
      <c r="H391" s="41">
        <v>328.9</v>
      </c>
      <c r="I391" s="41">
        <v>510.6</v>
      </c>
      <c r="J391" s="41">
        <v>622.70000000000005</v>
      </c>
      <c r="K391" s="41">
        <v>878.2</v>
      </c>
      <c r="L391" s="41">
        <v>854.5</v>
      </c>
      <c r="M391" s="41">
        <v>1249.9000000000001</v>
      </c>
      <c r="N391" s="41">
        <v>1558.5</v>
      </c>
      <c r="O391" s="41">
        <v>2006.6</v>
      </c>
      <c r="P391" s="41">
        <v>1748.6</v>
      </c>
      <c r="Q391" s="41">
        <v>4535.7</v>
      </c>
      <c r="R391" s="41">
        <v>3491.4</v>
      </c>
      <c r="S391" s="41">
        <v>2933.2</v>
      </c>
      <c r="T391" s="41">
        <v>3003.7</v>
      </c>
      <c r="U391" s="41">
        <v>3174.4</v>
      </c>
      <c r="V391" s="41">
        <v>3174.4</v>
      </c>
      <c r="W391" s="41">
        <v>2786.9</v>
      </c>
      <c r="X391" s="41">
        <v>2966.1</v>
      </c>
      <c r="Y391" s="40">
        <v>2612.1999999999998</v>
      </c>
    </row>
    <row r="392" spans="1:25" outlineLevel="1" x14ac:dyDescent="0.3">
      <c r="A392" s="50"/>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1"/>
    </row>
    <row r="393" spans="1:25" outlineLevel="1" x14ac:dyDescent="0.3">
      <c r="A393" s="49" t="s">
        <v>283</v>
      </c>
      <c r="B393" s="52" t="s">
        <v>26</v>
      </c>
      <c r="C393" s="52" t="s">
        <v>26</v>
      </c>
      <c r="D393" s="52" t="s">
        <v>26</v>
      </c>
      <c r="E393" s="52"/>
      <c r="F393" s="42" t="s">
        <v>26</v>
      </c>
      <c r="G393" s="52" t="s">
        <v>26</v>
      </c>
      <c r="H393" s="52" t="s">
        <v>26</v>
      </c>
      <c r="I393" s="52" t="s">
        <v>26</v>
      </c>
      <c r="J393" s="52" t="s">
        <v>26</v>
      </c>
      <c r="K393" s="52" t="s">
        <v>26</v>
      </c>
      <c r="L393" s="52" t="s">
        <v>26</v>
      </c>
      <c r="M393" s="52" t="s">
        <v>26</v>
      </c>
      <c r="N393" s="52" t="s">
        <v>26</v>
      </c>
      <c r="O393" s="52" t="s">
        <v>26</v>
      </c>
      <c r="P393" s="52" t="s">
        <v>26</v>
      </c>
      <c r="Q393" s="52" t="s">
        <v>26</v>
      </c>
      <c r="R393" s="52" t="s">
        <v>26</v>
      </c>
      <c r="S393" s="53" t="s">
        <v>26</v>
      </c>
      <c r="T393" s="52" t="s">
        <v>26</v>
      </c>
      <c r="U393" s="52"/>
      <c r="V393" s="52"/>
      <c r="W393" s="52"/>
      <c r="X393" s="52"/>
      <c r="Y393" s="51"/>
    </row>
    <row r="394" spans="1:25" outlineLevel="1" x14ac:dyDescent="0.3">
      <c r="A394" s="50" t="s">
        <v>28</v>
      </c>
      <c r="B394" s="45">
        <v>2979.3</v>
      </c>
      <c r="C394" s="45">
        <v>5668.7</v>
      </c>
      <c r="D394" s="45">
        <v>13009.9</v>
      </c>
      <c r="E394" s="45">
        <v>13669.9</v>
      </c>
      <c r="F394" s="42" t="s">
        <v>26</v>
      </c>
      <c r="G394" s="45">
        <v>872.1</v>
      </c>
      <c r="H394" s="45">
        <v>589.79999999999995</v>
      </c>
      <c r="I394" s="45">
        <v>683.9</v>
      </c>
      <c r="J394" s="45">
        <v>833.5</v>
      </c>
      <c r="K394" s="45">
        <v>1133.2</v>
      </c>
      <c r="L394" s="45">
        <v>1123.8</v>
      </c>
      <c r="M394" s="45">
        <v>1562.7</v>
      </c>
      <c r="N394" s="45">
        <v>1849.1</v>
      </c>
      <c r="O394" s="45">
        <v>2291.3000000000002</v>
      </c>
      <c r="P394" s="45">
        <v>2026.3</v>
      </c>
      <c r="Q394" s="45">
        <v>4866.3</v>
      </c>
      <c r="R394" s="45">
        <v>3825.9</v>
      </c>
      <c r="S394" s="45">
        <v>3310.4</v>
      </c>
      <c r="T394" s="45">
        <v>3290.6</v>
      </c>
      <c r="U394" s="45">
        <v>3512.9</v>
      </c>
      <c r="V394" s="45">
        <v>3556.1</v>
      </c>
      <c r="W394" s="45">
        <v>3077.6</v>
      </c>
      <c r="X394" s="45">
        <v>3376.6</v>
      </c>
      <c r="Y394" s="44">
        <v>2857.6</v>
      </c>
    </row>
    <row r="395" spans="1:25" outlineLevel="1" x14ac:dyDescent="0.3">
      <c r="A395" s="46" t="s">
        <v>29</v>
      </c>
      <c r="B395" s="45">
        <v>-628</v>
      </c>
      <c r="C395" s="45">
        <v>-745.3</v>
      </c>
      <c r="D395" s="45">
        <v>-932.9</v>
      </c>
      <c r="E395" s="45">
        <v>-1060.0999999999999</v>
      </c>
      <c r="F395" s="42" t="s">
        <v>26</v>
      </c>
      <c r="G395" s="45">
        <v>-156</v>
      </c>
      <c r="H395" s="45">
        <v>-196.2</v>
      </c>
      <c r="I395" s="45">
        <v>-133.69999999999999</v>
      </c>
      <c r="J395" s="45">
        <v>-142.1</v>
      </c>
      <c r="K395" s="45">
        <v>-175.9</v>
      </c>
      <c r="L395" s="45">
        <v>-158.19999999999999</v>
      </c>
      <c r="M395" s="45">
        <v>-208.8</v>
      </c>
      <c r="N395" s="45">
        <v>-202.4</v>
      </c>
      <c r="O395" s="45">
        <v>-220.1</v>
      </c>
      <c r="P395" s="45">
        <v>-190.4</v>
      </c>
      <c r="Q395" s="45">
        <v>-235.9</v>
      </c>
      <c r="R395" s="45">
        <v>-286.39999999999998</v>
      </c>
      <c r="S395" s="45">
        <v>-263.3</v>
      </c>
      <c r="T395" s="45">
        <v>-247</v>
      </c>
      <c r="U395" s="45">
        <v>-251.8</v>
      </c>
      <c r="V395" s="45">
        <v>-298</v>
      </c>
      <c r="W395" s="45">
        <v>-211.5</v>
      </c>
      <c r="X395" s="45">
        <v>-289.7</v>
      </c>
      <c r="Y395" s="44">
        <v>-186.1</v>
      </c>
    </row>
    <row r="396" spans="1:25" outlineLevel="1" x14ac:dyDescent="0.3">
      <c r="A396" s="46" t="s">
        <v>33</v>
      </c>
      <c r="B396" s="45">
        <v>-49.5</v>
      </c>
      <c r="C396" s="45">
        <v>-29.3</v>
      </c>
      <c r="D396" s="45">
        <v>-52.6</v>
      </c>
      <c r="E396" s="45">
        <v>-57.8</v>
      </c>
      <c r="F396" s="42" t="s">
        <v>26</v>
      </c>
      <c r="G396" s="45">
        <v>-0.2</v>
      </c>
      <c r="H396" s="45">
        <v>-14.9</v>
      </c>
      <c r="I396" s="45">
        <v>-7.3</v>
      </c>
      <c r="J396" s="45">
        <v>-27</v>
      </c>
      <c r="K396" s="45">
        <v>-8.1999999999999993</v>
      </c>
      <c r="L396" s="45">
        <v>-9</v>
      </c>
      <c r="M396" s="45">
        <v>-6.5</v>
      </c>
      <c r="N396" s="45">
        <v>-5.5</v>
      </c>
      <c r="O396" s="45">
        <v>-7</v>
      </c>
      <c r="P396" s="45">
        <v>-20.100000000000001</v>
      </c>
      <c r="Q396" s="45">
        <v>-9.4</v>
      </c>
      <c r="R396" s="45">
        <v>-16</v>
      </c>
      <c r="S396" s="58">
        <v>-16.2</v>
      </c>
      <c r="T396" s="45">
        <v>-12.6</v>
      </c>
      <c r="U396" s="45">
        <v>-12.3</v>
      </c>
      <c r="V396" s="45">
        <v>-16.8</v>
      </c>
      <c r="W396" s="45">
        <v>-11</v>
      </c>
      <c r="X396" s="45">
        <v>-13.2</v>
      </c>
      <c r="Y396" s="44">
        <v>-19.2</v>
      </c>
    </row>
    <row r="397" spans="1:25" outlineLevel="1" x14ac:dyDescent="0.3">
      <c r="A397" s="43" t="s">
        <v>284</v>
      </c>
      <c r="B397" s="41">
        <v>2301.8000000000002</v>
      </c>
      <c r="C397" s="41">
        <v>4894.2</v>
      </c>
      <c r="D397" s="41">
        <v>12024.5</v>
      </c>
      <c r="E397" s="41">
        <v>12552</v>
      </c>
      <c r="F397" s="42" t="s">
        <v>26</v>
      </c>
      <c r="G397" s="41">
        <v>715.8</v>
      </c>
      <c r="H397" s="41">
        <v>378.7</v>
      </c>
      <c r="I397" s="41">
        <v>542.9</v>
      </c>
      <c r="J397" s="41">
        <v>664.4</v>
      </c>
      <c r="K397" s="41">
        <v>949.1</v>
      </c>
      <c r="L397" s="41">
        <v>956.6</v>
      </c>
      <c r="M397" s="41">
        <v>1347.3</v>
      </c>
      <c r="N397" s="41">
        <v>1641.2</v>
      </c>
      <c r="O397" s="41">
        <v>2064.1</v>
      </c>
      <c r="P397" s="41">
        <v>1815.9</v>
      </c>
      <c r="Q397" s="41">
        <v>4621</v>
      </c>
      <c r="R397" s="41">
        <v>3523.5</v>
      </c>
      <c r="S397" s="41">
        <v>3030.9</v>
      </c>
      <c r="T397" s="41">
        <v>3031</v>
      </c>
      <c r="U397" s="41">
        <v>3248.8</v>
      </c>
      <c r="V397" s="41">
        <v>3241.4</v>
      </c>
      <c r="W397" s="41">
        <v>2855.1</v>
      </c>
      <c r="X397" s="41">
        <v>3073.7</v>
      </c>
      <c r="Y397" s="40">
        <v>2652.2</v>
      </c>
    </row>
    <row r="398" spans="1:25" outlineLevel="1" x14ac:dyDescent="0.3">
      <c r="A398" s="68"/>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1"/>
    </row>
    <row r="399" spans="1:25" outlineLevel="1" x14ac:dyDescent="0.3">
      <c r="A399" s="50" t="s">
        <v>424</v>
      </c>
      <c r="B399" s="52" t="s">
        <v>26</v>
      </c>
      <c r="C399" s="52" t="s">
        <v>26</v>
      </c>
      <c r="D399" s="52" t="s">
        <v>26</v>
      </c>
      <c r="E399" s="52"/>
      <c r="F399" s="42" t="s">
        <v>26</v>
      </c>
      <c r="G399" s="52" t="s">
        <v>26</v>
      </c>
      <c r="H399" s="52" t="s">
        <v>26</v>
      </c>
      <c r="I399" s="52" t="s">
        <v>26</v>
      </c>
      <c r="J399" s="52" t="s">
        <v>26</v>
      </c>
      <c r="K399" s="52" t="s">
        <v>26</v>
      </c>
      <c r="L399" s="52" t="s">
        <v>26</v>
      </c>
      <c r="M399" s="52" t="s">
        <v>26</v>
      </c>
      <c r="N399" s="52" t="s">
        <v>26</v>
      </c>
      <c r="O399" s="52" t="s">
        <v>26</v>
      </c>
      <c r="P399" s="52" t="s">
        <v>26</v>
      </c>
      <c r="Q399" s="52" t="s">
        <v>26</v>
      </c>
      <c r="R399" s="52" t="s">
        <v>26</v>
      </c>
      <c r="S399" s="53" t="s">
        <v>26</v>
      </c>
      <c r="T399" s="52" t="s">
        <v>26</v>
      </c>
      <c r="U399" s="52"/>
      <c r="V399" s="52"/>
      <c r="W399" s="52"/>
      <c r="X399" s="52"/>
      <c r="Y399" s="51"/>
    </row>
    <row r="400" spans="1:25" outlineLevel="1" x14ac:dyDescent="0.3">
      <c r="A400" s="46" t="s">
        <v>81</v>
      </c>
      <c r="B400" s="45">
        <v>1987.3</v>
      </c>
      <c r="C400" s="45">
        <v>2196.8000000000002</v>
      </c>
      <c r="D400" s="45">
        <v>12427.5</v>
      </c>
      <c r="E400" s="45">
        <v>12362.2</v>
      </c>
      <c r="F400" s="42" t="s">
        <v>26</v>
      </c>
      <c r="G400" s="45">
        <v>1813.2</v>
      </c>
      <c r="H400" s="45">
        <v>1912.1</v>
      </c>
      <c r="I400" s="45">
        <v>1928.6</v>
      </c>
      <c r="J400" s="45">
        <v>1987.3</v>
      </c>
      <c r="K400" s="45">
        <v>1860</v>
      </c>
      <c r="L400" s="45">
        <v>1897.7</v>
      </c>
      <c r="M400" s="45">
        <v>1991.6</v>
      </c>
      <c r="N400" s="45">
        <v>2196.8000000000002</v>
      </c>
      <c r="O400" s="45">
        <v>2547.3000000000002</v>
      </c>
      <c r="P400" s="45">
        <v>11918.7</v>
      </c>
      <c r="Q400" s="45">
        <v>11320.3</v>
      </c>
      <c r="R400" s="45">
        <v>12427.5</v>
      </c>
      <c r="S400" s="45">
        <v>12266.9</v>
      </c>
      <c r="T400" s="45">
        <v>12316</v>
      </c>
      <c r="U400" s="45">
        <v>12523.6</v>
      </c>
      <c r="V400" s="45">
        <v>12362.2</v>
      </c>
      <c r="W400" s="45">
        <v>12514.4</v>
      </c>
      <c r="X400" s="45">
        <v>12684.5</v>
      </c>
      <c r="Y400" s="44">
        <v>12476.8</v>
      </c>
    </row>
    <row r="401" spans="1:25" outlineLevel="1" x14ac:dyDescent="0.3">
      <c r="A401" s="46" t="s">
        <v>285</v>
      </c>
      <c r="B401" s="45">
        <v>12420.1</v>
      </c>
      <c r="C401" s="45">
        <v>16708</v>
      </c>
      <c r="D401" s="45">
        <v>37561.800000000003</v>
      </c>
      <c r="E401" s="45">
        <v>39046.5</v>
      </c>
      <c r="F401" s="42" t="s">
        <v>26</v>
      </c>
      <c r="G401" s="45">
        <v>11727.3</v>
      </c>
      <c r="H401" s="45">
        <v>11888.6</v>
      </c>
      <c r="I401" s="45">
        <v>12494.5</v>
      </c>
      <c r="J401" s="45">
        <v>12420.1</v>
      </c>
      <c r="K401" s="45">
        <v>14274.5</v>
      </c>
      <c r="L401" s="45">
        <v>15092.6</v>
      </c>
      <c r="M401" s="45">
        <v>15707.5</v>
      </c>
      <c r="N401" s="45">
        <v>16708</v>
      </c>
      <c r="O401" s="45">
        <v>17939.599999999999</v>
      </c>
      <c r="P401" s="45">
        <v>37780.9</v>
      </c>
      <c r="Q401" s="45">
        <v>36613.5</v>
      </c>
      <c r="R401" s="45">
        <v>37561.800000000003</v>
      </c>
      <c r="S401" s="58">
        <v>37928</v>
      </c>
      <c r="T401" s="45">
        <v>37311.9</v>
      </c>
      <c r="U401" s="45">
        <v>38127.199999999997</v>
      </c>
      <c r="V401" s="45">
        <v>39046.5</v>
      </c>
      <c r="W401" s="45">
        <v>39436.699999999997</v>
      </c>
      <c r="X401" s="45">
        <v>40217.9</v>
      </c>
      <c r="Y401" s="44">
        <v>41693</v>
      </c>
    </row>
    <row r="402" spans="1:25" outlineLevel="1" x14ac:dyDescent="0.3">
      <c r="A402" s="43" t="s">
        <v>286</v>
      </c>
      <c r="B402" s="67">
        <v>0.16</v>
      </c>
      <c r="C402" s="67">
        <v>0.13</v>
      </c>
      <c r="D402" s="67">
        <v>0.33</v>
      </c>
      <c r="E402" s="67">
        <v>0.31660112690591113</v>
      </c>
      <c r="F402" s="42" t="s">
        <v>26</v>
      </c>
      <c r="G402" s="67">
        <v>0.15</v>
      </c>
      <c r="H402" s="67">
        <v>0.16</v>
      </c>
      <c r="I402" s="67">
        <v>0.15</v>
      </c>
      <c r="J402" s="67">
        <v>0.16</v>
      </c>
      <c r="K402" s="67">
        <v>0.13</v>
      </c>
      <c r="L402" s="67">
        <v>0.13</v>
      </c>
      <c r="M402" s="67">
        <v>0.13</v>
      </c>
      <c r="N402" s="67">
        <v>0.13</v>
      </c>
      <c r="O402" s="67">
        <v>0.14000000000000001</v>
      </c>
      <c r="P402" s="67">
        <v>0.32</v>
      </c>
      <c r="Q402" s="67">
        <v>0.31</v>
      </c>
      <c r="R402" s="67">
        <v>0.33</v>
      </c>
      <c r="S402" s="67">
        <v>0.32</v>
      </c>
      <c r="T402" s="67">
        <v>0.33</v>
      </c>
      <c r="U402" s="67">
        <v>0.32846775797683386</v>
      </c>
      <c r="V402" s="67">
        <v>0.31660112690591113</v>
      </c>
      <c r="W402" s="67">
        <v>0.31732954270333147</v>
      </c>
      <c r="X402" s="67">
        <v>0.31539546227106807</v>
      </c>
      <c r="Y402" s="66">
        <v>0.29925404155203966</v>
      </c>
    </row>
    <row r="403" spans="1:25" outlineLevel="1" x14ac:dyDescent="0.3">
      <c r="A403" s="50"/>
      <c r="B403" s="64"/>
      <c r="C403" s="64"/>
      <c r="D403" s="64"/>
      <c r="E403" s="64"/>
      <c r="F403" s="65"/>
      <c r="G403" s="64"/>
      <c r="H403" s="64"/>
      <c r="I403" s="64"/>
      <c r="J403" s="64"/>
      <c r="K403" s="64"/>
      <c r="L403" s="64"/>
      <c r="M403" s="64"/>
      <c r="N403" s="64"/>
      <c r="O403" s="64"/>
      <c r="P403" s="64"/>
      <c r="Q403" s="64"/>
      <c r="R403" s="64"/>
      <c r="S403" s="64"/>
      <c r="T403" s="64"/>
      <c r="U403" s="64"/>
      <c r="V403" s="64"/>
      <c r="W403" s="64"/>
      <c r="X403" s="124"/>
      <c r="Y403" s="63"/>
    </row>
    <row r="404" spans="1:25" outlineLevel="1" x14ac:dyDescent="0.3">
      <c r="A404" s="49" t="s">
        <v>287</v>
      </c>
      <c r="B404" s="52" t="s">
        <v>26</v>
      </c>
      <c r="C404" s="52" t="s">
        <v>26</v>
      </c>
      <c r="D404" s="52" t="s">
        <v>26</v>
      </c>
      <c r="E404" s="52"/>
      <c r="F404" s="42" t="s">
        <v>26</v>
      </c>
      <c r="G404" s="52" t="s">
        <v>26</v>
      </c>
      <c r="H404" s="52" t="s">
        <v>26</v>
      </c>
      <c r="I404" s="52" t="s">
        <v>26</v>
      </c>
      <c r="J404" s="52" t="s">
        <v>26</v>
      </c>
      <c r="K404" s="52" t="s">
        <v>26</v>
      </c>
      <c r="L404" s="52" t="s">
        <v>26</v>
      </c>
      <c r="M404" s="52" t="s">
        <v>26</v>
      </c>
      <c r="N404" s="52" t="s">
        <v>26</v>
      </c>
      <c r="O404" s="52" t="s">
        <v>26</v>
      </c>
      <c r="P404" s="52" t="s">
        <v>26</v>
      </c>
      <c r="Q404" s="52" t="s">
        <v>26</v>
      </c>
      <c r="R404" s="52" t="s">
        <v>26</v>
      </c>
      <c r="S404" s="53" t="s">
        <v>26</v>
      </c>
      <c r="T404" s="52" t="s">
        <v>26</v>
      </c>
      <c r="U404" s="52"/>
      <c r="V404" s="52"/>
      <c r="W404" s="52"/>
      <c r="X404" s="52"/>
      <c r="Y404" s="51"/>
    </row>
    <row r="405" spans="1:25" outlineLevel="1" x14ac:dyDescent="0.3">
      <c r="A405" s="46" t="s">
        <v>288</v>
      </c>
      <c r="B405" s="45">
        <v>127.3</v>
      </c>
      <c r="C405" s="45">
        <v>177.5</v>
      </c>
      <c r="D405" s="45">
        <v>251.8</v>
      </c>
      <c r="E405" s="45">
        <v>238.6</v>
      </c>
      <c r="F405" s="42" t="s">
        <v>26</v>
      </c>
      <c r="G405" s="45">
        <v>31.3</v>
      </c>
      <c r="H405" s="45">
        <v>19.399999999999999</v>
      </c>
      <c r="I405" s="45">
        <v>32.799999999999997</v>
      </c>
      <c r="J405" s="45">
        <v>43.8</v>
      </c>
      <c r="K405" s="45">
        <v>27</v>
      </c>
      <c r="L405" s="45">
        <v>56.3</v>
      </c>
      <c r="M405" s="45">
        <v>48.6</v>
      </c>
      <c r="N405" s="45">
        <v>45.7</v>
      </c>
      <c r="O405" s="45">
        <v>48.6</v>
      </c>
      <c r="P405" s="45">
        <v>76.3</v>
      </c>
      <c r="Q405" s="45">
        <v>89.2</v>
      </c>
      <c r="R405" s="45">
        <v>37.799999999999997</v>
      </c>
      <c r="S405" s="45">
        <v>79.400000000000006</v>
      </c>
      <c r="T405" s="45">
        <v>64.2</v>
      </c>
      <c r="U405" s="45">
        <v>43.1</v>
      </c>
      <c r="V405" s="45">
        <v>52</v>
      </c>
      <c r="W405" s="45">
        <v>77.8</v>
      </c>
      <c r="X405" s="45">
        <v>100.1</v>
      </c>
      <c r="Y405" s="44">
        <v>77.5</v>
      </c>
    </row>
    <row r="406" spans="1:25" outlineLevel="1" x14ac:dyDescent="0.3">
      <c r="A406" s="46" t="s">
        <v>30</v>
      </c>
      <c r="B406" s="45">
        <v>174.1</v>
      </c>
      <c r="C406" s="45">
        <v>353</v>
      </c>
      <c r="D406" s="45">
        <v>242.2</v>
      </c>
      <c r="E406" s="45">
        <v>266.3</v>
      </c>
      <c r="F406" s="42" t="s">
        <v>26</v>
      </c>
      <c r="G406" s="45">
        <v>50.3</v>
      </c>
      <c r="H406" s="45">
        <v>49.8</v>
      </c>
      <c r="I406" s="45">
        <v>32.299999999999997</v>
      </c>
      <c r="J406" s="45">
        <v>41.7</v>
      </c>
      <c r="K406" s="45">
        <v>70.900000000000006</v>
      </c>
      <c r="L406" s="45">
        <v>102</v>
      </c>
      <c r="M406" s="45">
        <v>97.5</v>
      </c>
      <c r="N406" s="45">
        <v>82.6</v>
      </c>
      <c r="O406" s="45">
        <v>57.5</v>
      </c>
      <c r="P406" s="45">
        <v>67.3</v>
      </c>
      <c r="Q406" s="45">
        <v>85.3</v>
      </c>
      <c r="R406" s="45">
        <v>32.1</v>
      </c>
      <c r="S406" s="45">
        <v>97.7</v>
      </c>
      <c r="T406" s="45">
        <v>27.3</v>
      </c>
      <c r="U406" s="45">
        <v>74.3</v>
      </c>
      <c r="V406" s="45">
        <v>67</v>
      </c>
      <c r="W406" s="45">
        <v>68.2</v>
      </c>
      <c r="X406" s="45">
        <v>107.6</v>
      </c>
      <c r="Y406" s="44">
        <v>40</v>
      </c>
    </row>
    <row r="407" spans="1:25" outlineLevel="1" x14ac:dyDescent="0.3">
      <c r="A407" s="46" t="s">
        <v>289</v>
      </c>
      <c r="B407" s="45">
        <v>-56.6</v>
      </c>
      <c r="C407" s="45">
        <v>-98.8</v>
      </c>
      <c r="D407" s="45">
        <v>-135.80000000000001</v>
      </c>
      <c r="E407" s="45">
        <v>-153.9</v>
      </c>
      <c r="F407" s="42" t="s">
        <v>26</v>
      </c>
      <c r="G407" s="45">
        <v>-29</v>
      </c>
      <c r="H407" s="45">
        <v>-9.9</v>
      </c>
      <c r="I407" s="45">
        <v>-11.7</v>
      </c>
      <c r="J407" s="45">
        <v>-6.1</v>
      </c>
      <c r="K407" s="45">
        <v>-12.2</v>
      </c>
      <c r="L407" s="45">
        <v>-15.8</v>
      </c>
      <c r="M407" s="45">
        <v>-37.6</v>
      </c>
      <c r="N407" s="45">
        <v>-33.200000000000003</v>
      </c>
      <c r="O407" s="45">
        <v>-39.4</v>
      </c>
      <c r="P407" s="45">
        <v>-33.700000000000003</v>
      </c>
      <c r="Q407" s="45">
        <v>-52.9</v>
      </c>
      <c r="R407" s="45">
        <v>-9.6999999999999993</v>
      </c>
      <c r="S407" s="45">
        <v>-63.8</v>
      </c>
      <c r="T407" s="45">
        <v>-5</v>
      </c>
      <c r="U407" s="45">
        <v>-46.6</v>
      </c>
      <c r="V407" s="45">
        <v>-38.5</v>
      </c>
      <c r="W407" s="45">
        <v>-42.1</v>
      </c>
      <c r="X407" s="45">
        <v>-68.900000000000006</v>
      </c>
      <c r="Y407" s="44">
        <v>-3.8</v>
      </c>
    </row>
    <row r="408" spans="1:25" outlineLevel="1" x14ac:dyDescent="0.3">
      <c r="A408" s="46" t="s">
        <v>290</v>
      </c>
      <c r="B408" s="45">
        <v>0.9</v>
      </c>
      <c r="C408" s="45">
        <v>1.9</v>
      </c>
      <c r="D408" s="45">
        <v>6.2</v>
      </c>
      <c r="E408" s="45">
        <v>12</v>
      </c>
      <c r="F408" s="42" t="s">
        <v>26</v>
      </c>
      <c r="G408" s="45">
        <v>0.2</v>
      </c>
      <c r="H408" s="45">
        <v>0.1</v>
      </c>
      <c r="I408" s="45">
        <v>0.2</v>
      </c>
      <c r="J408" s="45">
        <v>0.3</v>
      </c>
      <c r="K408" s="45">
        <v>0.5</v>
      </c>
      <c r="L408" s="45">
        <v>0.6</v>
      </c>
      <c r="M408" s="45">
        <v>0.6</v>
      </c>
      <c r="N408" s="45">
        <v>0.2</v>
      </c>
      <c r="O408" s="45">
        <v>0.2</v>
      </c>
      <c r="P408" s="45">
        <v>5.7</v>
      </c>
      <c r="Q408" s="45">
        <v>0.1</v>
      </c>
      <c r="R408" s="45">
        <v>0.2</v>
      </c>
      <c r="S408" s="58">
        <v>5.9</v>
      </c>
      <c r="T408" s="45">
        <v>4.5</v>
      </c>
      <c r="U408" s="45">
        <v>1.3</v>
      </c>
      <c r="V408" s="45">
        <v>0.2</v>
      </c>
      <c r="W408" s="45">
        <v>0.1</v>
      </c>
      <c r="X408" s="45">
        <v>9.3000000000000007</v>
      </c>
      <c r="Y408" s="44">
        <v>13.5</v>
      </c>
    </row>
    <row r="409" spans="1:25" outlineLevel="1" x14ac:dyDescent="0.3">
      <c r="A409" s="43" t="s">
        <v>287</v>
      </c>
      <c r="B409" s="41">
        <v>245.6</v>
      </c>
      <c r="C409" s="41">
        <v>433.5</v>
      </c>
      <c r="D409" s="41">
        <v>364.4</v>
      </c>
      <c r="E409" s="41">
        <v>363</v>
      </c>
      <c r="F409" s="42" t="s">
        <v>26</v>
      </c>
      <c r="G409" s="41">
        <v>52.8</v>
      </c>
      <c r="H409" s="41">
        <v>59.4</v>
      </c>
      <c r="I409" s="41">
        <v>53.6</v>
      </c>
      <c r="J409" s="41">
        <v>79.7</v>
      </c>
      <c r="K409" s="41">
        <v>86.2</v>
      </c>
      <c r="L409" s="41">
        <v>143.1</v>
      </c>
      <c r="M409" s="41">
        <v>109</v>
      </c>
      <c r="N409" s="41">
        <v>95.3</v>
      </c>
      <c r="O409" s="41">
        <v>66.8</v>
      </c>
      <c r="P409" s="41">
        <v>115.6</v>
      </c>
      <c r="Q409" s="41">
        <v>121.6</v>
      </c>
      <c r="R409" s="41">
        <v>60.3</v>
      </c>
      <c r="S409" s="41">
        <v>119.3</v>
      </c>
      <c r="T409" s="41">
        <v>90.9</v>
      </c>
      <c r="U409" s="41">
        <v>72.2</v>
      </c>
      <c r="V409" s="41">
        <v>80.7</v>
      </c>
      <c r="W409" s="41">
        <v>104</v>
      </c>
      <c r="X409" s="41">
        <v>148</v>
      </c>
      <c r="Y409" s="40">
        <v>127.3</v>
      </c>
    </row>
    <row r="410" spans="1:25" outlineLevel="1" x14ac:dyDescent="0.3">
      <c r="A410" s="50"/>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1"/>
    </row>
    <row r="411" spans="1:25" outlineLevel="1" x14ac:dyDescent="0.3">
      <c r="A411" s="49" t="s">
        <v>291</v>
      </c>
      <c r="B411" s="52" t="s">
        <v>26</v>
      </c>
      <c r="C411" s="52" t="s">
        <v>26</v>
      </c>
      <c r="D411" s="52" t="s">
        <v>26</v>
      </c>
      <c r="E411" s="52"/>
      <c r="F411" s="42" t="s">
        <v>26</v>
      </c>
      <c r="G411" s="52" t="s">
        <v>26</v>
      </c>
      <c r="H411" s="52" t="s">
        <v>26</v>
      </c>
      <c r="I411" s="52" t="s">
        <v>26</v>
      </c>
      <c r="J411" s="52" t="s">
        <v>26</v>
      </c>
      <c r="K411" s="52" t="s">
        <v>26</v>
      </c>
      <c r="L411" s="52" t="s">
        <v>26</v>
      </c>
      <c r="M411" s="52" t="s">
        <v>26</v>
      </c>
      <c r="N411" s="45" t="s">
        <v>26</v>
      </c>
      <c r="O411" s="45" t="s">
        <v>26</v>
      </c>
      <c r="P411" s="52" t="s">
        <v>26</v>
      </c>
      <c r="Q411" s="52" t="s">
        <v>26</v>
      </c>
      <c r="R411" s="52" t="s">
        <v>26</v>
      </c>
      <c r="S411" s="53" t="s">
        <v>26</v>
      </c>
      <c r="T411" s="52" t="s">
        <v>26</v>
      </c>
      <c r="U411" s="52"/>
      <c r="V411" s="52"/>
      <c r="W411" s="52"/>
      <c r="X411" s="52"/>
      <c r="Y411" s="51"/>
    </row>
    <row r="412" spans="1:25" outlineLevel="1" x14ac:dyDescent="0.3">
      <c r="A412" s="46" t="s">
        <v>292</v>
      </c>
      <c r="B412" s="45">
        <v>2127.6999999999998</v>
      </c>
      <c r="C412" s="45">
        <v>4541.1000000000004</v>
      </c>
      <c r="D412" s="45">
        <v>11782.3</v>
      </c>
      <c r="E412" s="45">
        <v>12285.7</v>
      </c>
      <c r="F412" s="42" t="s">
        <v>26</v>
      </c>
      <c r="G412" s="45">
        <v>2412.8000000000002</v>
      </c>
      <c r="H412" s="45">
        <v>2219.4</v>
      </c>
      <c r="I412" s="45">
        <v>2250.1999999999998</v>
      </c>
      <c r="J412" s="45">
        <v>2127.6999999999998</v>
      </c>
      <c r="K412" s="45">
        <v>2340.4</v>
      </c>
      <c r="L412" s="45">
        <v>2866</v>
      </c>
      <c r="M412" s="45">
        <v>3605.3</v>
      </c>
      <c r="N412" s="45">
        <v>4541.1000000000004</v>
      </c>
      <c r="O412" s="45">
        <v>5669.5</v>
      </c>
      <c r="P412" s="45">
        <v>6563.6</v>
      </c>
      <c r="Q412" s="45">
        <v>9849.4</v>
      </c>
      <c r="R412" s="45">
        <v>11782.3</v>
      </c>
      <c r="S412" s="45">
        <v>12708.8</v>
      </c>
      <c r="T412" s="45">
        <v>13964</v>
      </c>
      <c r="U412" s="45">
        <v>12602.7</v>
      </c>
      <c r="V412" s="45">
        <v>12285.7</v>
      </c>
      <c r="W412" s="45">
        <v>12139.4</v>
      </c>
      <c r="X412" s="45">
        <v>12101.8</v>
      </c>
      <c r="Y412" s="44">
        <v>11539.6</v>
      </c>
    </row>
    <row r="413" spans="1:25" outlineLevel="1" x14ac:dyDescent="0.3">
      <c r="A413" s="46" t="s">
        <v>293</v>
      </c>
      <c r="B413" s="45">
        <v>-23.4</v>
      </c>
      <c r="C413" s="45">
        <v>-14</v>
      </c>
      <c r="D413" s="45">
        <v>-20.8</v>
      </c>
      <c r="E413" s="45">
        <v>-49.5</v>
      </c>
      <c r="F413" s="42" t="s">
        <v>26</v>
      </c>
      <c r="G413" s="45">
        <v>-20.6</v>
      </c>
      <c r="H413" s="45">
        <v>-27.5</v>
      </c>
      <c r="I413" s="45">
        <v>-25.5</v>
      </c>
      <c r="J413" s="45">
        <v>-23.4</v>
      </c>
      <c r="K413" s="45">
        <v>-22.5</v>
      </c>
      <c r="L413" s="45">
        <v>-14.4</v>
      </c>
      <c r="M413" s="45">
        <v>-14.1</v>
      </c>
      <c r="N413" s="45">
        <v>-14</v>
      </c>
      <c r="O413" s="45">
        <v>-14.2</v>
      </c>
      <c r="P413" s="45">
        <v>-14.2</v>
      </c>
      <c r="Q413" s="45">
        <v>-17.5</v>
      </c>
      <c r="R413" s="45">
        <v>-20.8</v>
      </c>
      <c r="S413" s="45">
        <v>-25.7</v>
      </c>
      <c r="T413" s="45">
        <v>-33.799999999999997</v>
      </c>
      <c r="U413" s="45">
        <v>-39</v>
      </c>
      <c r="V413" s="45">
        <v>-49.5</v>
      </c>
      <c r="W413" s="45">
        <v>-51.8</v>
      </c>
      <c r="X413" s="45">
        <v>-55.1</v>
      </c>
      <c r="Y413" s="44">
        <v>-62.3</v>
      </c>
    </row>
    <row r="414" spans="1:25" outlineLevel="1" x14ac:dyDescent="0.3">
      <c r="A414" s="46" t="s">
        <v>294</v>
      </c>
      <c r="B414" s="58">
        <v>2104.3000000000002</v>
      </c>
      <c r="C414" s="58">
        <v>4527.1000000000004</v>
      </c>
      <c r="D414" s="58">
        <v>11761.4</v>
      </c>
      <c r="E414" s="58">
        <v>12236.2</v>
      </c>
      <c r="F414" s="42" t="s">
        <v>26</v>
      </c>
      <c r="G414" s="58">
        <v>2392.1999999999998</v>
      </c>
      <c r="H414" s="58">
        <v>2191.9</v>
      </c>
      <c r="I414" s="58">
        <v>2224.6999999999998</v>
      </c>
      <c r="J414" s="58">
        <v>2104.3000000000002</v>
      </c>
      <c r="K414" s="58">
        <v>2317.9</v>
      </c>
      <c r="L414" s="58">
        <v>2851.7</v>
      </c>
      <c r="M414" s="58">
        <v>3591.2</v>
      </c>
      <c r="N414" s="58">
        <v>4527.1000000000004</v>
      </c>
      <c r="O414" s="58">
        <v>5655.3</v>
      </c>
      <c r="P414" s="58">
        <v>6549.4</v>
      </c>
      <c r="Q414" s="58">
        <v>9831.9</v>
      </c>
      <c r="R414" s="58">
        <v>11761.4</v>
      </c>
      <c r="S414" s="59">
        <v>12683.2</v>
      </c>
      <c r="T414" s="58">
        <v>13930.2</v>
      </c>
      <c r="U414" s="58">
        <v>12563.8</v>
      </c>
      <c r="V414" s="58">
        <v>12236.2</v>
      </c>
      <c r="W414" s="58">
        <v>12087.6</v>
      </c>
      <c r="X414" s="58">
        <v>12046.7</v>
      </c>
      <c r="Y414" s="57">
        <v>11477.3</v>
      </c>
    </row>
    <row r="415" spans="1:25" outlineLevel="1" x14ac:dyDescent="0.3">
      <c r="A415" s="46" t="s">
        <v>295</v>
      </c>
      <c r="B415" s="45">
        <v>184.5</v>
      </c>
      <c r="C415" s="45">
        <v>145.69999999999999</v>
      </c>
      <c r="D415" s="45">
        <v>154</v>
      </c>
      <c r="E415" s="45">
        <v>227.3</v>
      </c>
      <c r="F415" s="42" t="s">
        <v>26</v>
      </c>
      <c r="G415" s="45">
        <v>176</v>
      </c>
      <c r="H415" s="45">
        <v>175.8</v>
      </c>
      <c r="I415" s="45">
        <v>177.2</v>
      </c>
      <c r="J415" s="45">
        <v>184.5</v>
      </c>
      <c r="K415" s="45">
        <v>186</v>
      </c>
      <c r="L415" s="45">
        <v>176.2</v>
      </c>
      <c r="M415" s="45">
        <v>162.30000000000001</v>
      </c>
      <c r="N415" s="45">
        <v>145.69999999999999</v>
      </c>
      <c r="O415" s="45">
        <v>131.80000000000001</v>
      </c>
      <c r="P415" s="45">
        <v>126.8</v>
      </c>
      <c r="Q415" s="45">
        <v>139.1</v>
      </c>
      <c r="R415" s="45">
        <v>154</v>
      </c>
      <c r="S415" s="45">
        <v>169.5</v>
      </c>
      <c r="T415" s="45">
        <v>186.5</v>
      </c>
      <c r="U415" s="45">
        <v>204.2</v>
      </c>
      <c r="V415" s="45">
        <v>227.3</v>
      </c>
      <c r="W415" s="45">
        <v>226.3</v>
      </c>
      <c r="X415" s="45">
        <v>232.5</v>
      </c>
      <c r="Y415" s="44">
        <v>240.1</v>
      </c>
    </row>
    <row r="416" spans="1:25" outlineLevel="1" x14ac:dyDescent="0.3">
      <c r="A416" s="46" t="s">
        <v>296</v>
      </c>
      <c r="B416" s="45">
        <v>19.8</v>
      </c>
      <c r="C416" s="45">
        <v>22.5</v>
      </c>
      <c r="D416" s="45">
        <v>31.8</v>
      </c>
      <c r="E416" s="45">
        <v>47.7</v>
      </c>
      <c r="F416" s="42" t="s">
        <v>26</v>
      </c>
      <c r="G416" s="45">
        <v>20.100000000000001</v>
      </c>
      <c r="H416" s="45">
        <v>18.899999999999999</v>
      </c>
      <c r="I416" s="45">
        <v>21.2</v>
      </c>
      <c r="J416" s="45">
        <v>19.8</v>
      </c>
      <c r="K416" s="45">
        <v>22.1</v>
      </c>
      <c r="L416" s="45">
        <v>26.2</v>
      </c>
      <c r="M416" s="45">
        <v>22.5</v>
      </c>
      <c r="N416" s="45">
        <v>22.5</v>
      </c>
      <c r="O416" s="45">
        <v>18.100000000000001</v>
      </c>
      <c r="P416" s="45">
        <v>11.7</v>
      </c>
      <c r="Q416" s="45">
        <v>21.8</v>
      </c>
      <c r="R416" s="45">
        <v>31.8</v>
      </c>
      <c r="S416" s="45">
        <v>41.9</v>
      </c>
      <c r="T416" s="45">
        <v>52.4</v>
      </c>
      <c r="U416" s="45">
        <v>50.8</v>
      </c>
      <c r="V416" s="45">
        <v>47.7</v>
      </c>
      <c r="W416" s="45">
        <v>47.7</v>
      </c>
      <c r="X416" s="45">
        <v>46.1</v>
      </c>
      <c r="Y416" s="44">
        <v>46.3</v>
      </c>
    </row>
    <row r="417" spans="1:25" outlineLevel="1" x14ac:dyDescent="0.3">
      <c r="A417" s="46" t="s">
        <v>297</v>
      </c>
      <c r="B417" s="45">
        <v>3.8</v>
      </c>
      <c r="C417" s="45">
        <v>2.5</v>
      </c>
      <c r="D417" s="45">
        <v>26</v>
      </c>
      <c r="E417" s="45">
        <v>146.5</v>
      </c>
      <c r="F417" s="42" t="s">
        <v>26</v>
      </c>
      <c r="G417" s="45">
        <v>11.8</v>
      </c>
      <c r="H417" s="45">
        <v>6.3</v>
      </c>
      <c r="I417" s="45">
        <v>4</v>
      </c>
      <c r="J417" s="45">
        <v>3.8</v>
      </c>
      <c r="K417" s="45">
        <v>2.8</v>
      </c>
      <c r="L417" s="45">
        <v>1.9</v>
      </c>
      <c r="M417" s="45">
        <v>1.1000000000000001</v>
      </c>
      <c r="N417" s="45">
        <v>2.5</v>
      </c>
      <c r="O417" s="45">
        <v>3.5</v>
      </c>
      <c r="P417" s="45">
        <v>8.6</v>
      </c>
      <c r="Q417" s="45">
        <v>13.9</v>
      </c>
      <c r="R417" s="45">
        <v>26</v>
      </c>
      <c r="S417" s="45">
        <v>50</v>
      </c>
      <c r="T417" s="45">
        <v>72.099999999999994</v>
      </c>
      <c r="U417" s="45">
        <v>104.9</v>
      </c>
      <c r="V417" s="45">
        <v>146.5</v>
      </c>
      <c r="W417" s="45">
        <v>144.80000000000001</v>
      </c>
      <c r="X417" s="45">
        <v>152.9</v>
      </c>
      <c r="Y417" s="44">
        <v>157.19999999999999</v>
      </c>
    </row>
    <row r="418" spans="1:25" outlineLevel="1" x14ac:dyDescent="0.3">
      <c r="A418" s="60" t="s">
        <v>298</v>
      </c>
      <c r="B418" s="58">
        <v>200.6</v>
      </c>
      <c r="C418" s="58">
        <v>165.6</v>
      </c>
      <c r="D418" s="58">
        <v>159.9</v>
      </c>
      <c r="E418" s="58">
        <v>128.5</v>
      </c>
      <c r="F418" s="42" t="s">
        <v>26</v>
      </c>
      <c r="G418" s="58">
        <v>184.2</v>
      </c>
      <c r="H418" s="58">
        <v>188.4</v>
      </c>
      <c r="I418" s="58">
        <v>194.4</v>
      </c>
      <c r="J418" s="58">
        <v>200.6</v>
      </c>
      <c r="K418" s="58">
        <v>205.3</v>
      </c>
      <c r="L418" s="58">
        <v>200.5</v>
      </c>
      <c r="M418" s="58">
        <v>183.7</v>
      </c>
      <c r="N418" s="58">
        <v>165.6</v>
      </c>
      <c r="O418" s="58">
        <v>146.5</v>
      </c>
      <c r="P418" s="58">
        <v>129.9</v>
      </c>
      <c r="Q418" s="58">
        <v>147</v>
      </c>
      <c r="R418" s="58">
        <v>159.9</v>
      </c>
      <c r="S418" s="59">
        <v>161.4</v>
      </c>
      <c r="T418" s="58">
        <v>166.9</v>
      </c>
      <c r="U418" s="58">
        <v>150.19999999999999</v>
      </c>
      <c r="V418" s="58">
        <v>128.5</v>
      </c>
      <c r="W418" s="58">
        <v>129.19999999999999</v>
      </c>
      <c r="X418" s="58">
        <v>125.7</v>
      </c>
      <c r="Y418" s="57">
        <v>129.30000000000001</v>
      </c>
    </row>
    <row r="419" spans="1:25" outlineLevel="1" x14ac:dyDescent="0.3">
      <c r="A419" s="43" t="s">
        <v>291</v>
      </c>
      <c r="B419" s="55">
        <v>10.5</v>
      </c>
      <c r="C419" s="55">
        <v>27.3</v>
      </c>
      <c r="D419" s="55">
        <v>73.599999999999994</v>
      </c>
      <c r="E419" s="55">
        <v>95.2</v>
      </c>
      <c r="F419" s="42"/>
      <c r="G419" s="55">
        <v>13</v>
      </c>
      <c r="H419" s="55">
        <v>11.6</v>
      </c>
      <c r="I419" s="55">
        <v>11.4</v>
      </c>
      <c r="J419" s="55">
        <v>10.5</v>
      </c>
      <c r="K419" s="55">
        <v>11.3</v>
      </c>
      <c r="L419" s="55">
        <v>14.2</v>
      </c>
      <c r="M419" s="55">
        <v>19.600000000000001</v>
      </c>
      <c r="N419" s="55">
        <v>27.3</v>
      </c>
      <c r="O419" s="55">
        <v>38.6</v>
      </c>
      <c r="P419" s="55">
        <v>50.4</v>
      </c>
      <c r="Q419" s="55">
        <v>66.900000000000006</v>
      </c>
      <c r="R419" s="55">
        <v>73.599999999999994</v>
      </c>
      <c r="S419" s="62">
        <v>78.599999999999994</v>
      </c>
      <c r="T419" s="55">
        <v>83.5</v>
      </c>
      <c r="U419" s="55">
        <v>83.6</v>
      </c>
      <c r="V419" s="55">
        <v>95.2</v>
      </c>
      <c r="W419" s="55">
        <v>93.6</v>
      </c>
      <c r="X419" s="55">
        <v>95.8</v>
      </c>
      <c r="Y419" s="54">
        <v>88.8</v>
      </c>
    </row>
    <row r="420" spans="1:25" outlineLevel="1" x14ac:dyDescent="0.3">
      <c r="A420" s="61"/>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1"/>
    </row>
    <row r="421" spans="1:25" outlineLevel="1" x14ac:dyDescent="0.3">
      <c r="A421" s="49" t="s">
        <v>299</v>
      </c>
      <c r="B421" s="52"/>
      <c r="C421" s="52"/>
      <c r="D421" s="52" t="s">
        <v>26</v>
      </c>
      <c r="E421" s="52"/>
      <c r="F421" s="42" t="s">
        <v>26</v>
      </c>
      <c r="G421" s="52" t="s">
        <v>26</v>
      </c>
      <c r="H421" s="52" t="s">
        <v>26</v>
      </c>
      <c r="I421" s="52" t="s">
        <v>26</v>
      </c>
      <c r="J421" s="52" t="s">
        <v>26</v>
      </c>
      <c r="K421" s="52" t="s">
        <v>26</v>
      </c>
      <c r="L421" s="52" t="s">
        <v>26</v>
      </c>
      <c r="M421" s="52" t="s">
        <v>26</v>
      </c>
      <c r="N421" s="52" t="s">
        <v>26</v>
      </c>
      <c r="O421" s="52" t="s">
        <v>26</v>
      </c>
      <c r="P421" s="52" t="s">
        <v>26</v>
      </c>
      <c r="Q421" s="52" t="s">
        <v>26</v>
      </c>
      <c r="R421" s="52" t="s">
        <v>26</v>
      </c>
      <c r="S421" s="53" t="s">
        <v>26</v>
      </c>
      <c r="T421" s="52" t="s">
        <v>26</v>
      </c>
      <c r="U421" s="52"/>
      <c r="V421" s="52"/>
      <c r="W421" s="52"/>
      <c r="X421" s="52"/>
      <c r="Y421" s="51"/>
    </row>
    <row r="422" spans="1:25" outlineLevel="1" x14ac:dyDescent="0.3">
      <c r="A422" s="50" t="s">
        <v>85</v>
      </c>
      <c r="B422" s="45">
        <v>3968.6</v>
      </c>
      <c r="C422" s="45">
        <v>3576.7</v>
      </c>
      <c r="D422" s="45">
        <v>5279.2</v>
      </c>
      <c r="E422" s="45">
        <v>5798.2</v>
      </c>
      <c r="F422" s="42" t="s">
        <v>26</v>
      </c>
      <c r="G422" s="45">
        <v>3120.1</v>
      </c>
      <c r="H422" s="45">
        <v>3121.8</v>
      </c>
      <c r="I422" s="45">
        <v>3966.8</v>
      </c>
      <c r="J422" s="45">
        <v>3968.6</v>
      </c>
      <c r="K422" s="45">
        <v>3474.3</v>
      </c>
      <c r="L422" s="45">
        <v>3614.8</v>
      </c>
      <c r="M422" s="45">
        <v>3594.9</v>
      </c>
      <c r="N422" s="45">
        <v>3576.7</v>
      </c>
      <c r="O422" s="45">
        <v>3558.3</v>
      </c>
      <c r="P422" s="45">
        <v>5234.2</v>
      </c>
      <c r="Q422" s="45">
        <v>5198.3</v>
      </c>
      <c r="R422" s="45">
        <v>5279.2</v>
      </c>
      <c r="S422" s="45">
        <v>5304.2</v>
      </c>
      <c r="T422" s="45">
        <v>5765.8</v>
      </c>
      <c r="U422" s="45">
        <v>5753.6</v>
      </c>
      <c r="V422" s="45">
        <v>5798.2</v>
      </c>
      <c r="W422" s="45">
        <v>5696.3</v>
      </c>
      <c r="X422" s="45">
        <v>6493.8</v>
      </c>
      <c r="Y422" s="44">
        <v>6577.7</v>
      </c>
    </row>
    <row r="423" spans="1:25" outlineLevel="1" x14ac:dyDescent="0.3">
      <c r="A423" s="50" t="s">
        <v>300</v>
      </c>
      <c r="B423" s="45" t="s">
        <v>26</v>
      </c>
      <c r="C423" s="45" t="s">
        <v>26</v>
      </c>
      <c r="D423" s="45" t="s">
        <v>26</v>
      </c>
      <c r="E423" s="45"/>
      <c r="F423" s="42" t="s">
        <v>26</v>
      </c>
      <c r="G423" s="45">
        <v>192.5</v>
      </c>
      <c r="H423" s="45">
        <v>209.8</v>
      </c>
      <c r="I423" s="45">
        <v>406</v>
      </c>
      <c r="J423" s="45" t="s">
        <v>26</v>
      </c>
      <c r="K423" s="45" t="s">
        <v>26</v>
      </c>
      <c r="L423" s="45" t="s">
        <v>26</v>
      </c>
      <c r="M423" s="45" t="s">
        <v>26</v>
      </c>
      <c r="N423" s="45" t="s">
        <v>26</v>
      </c>
      <c r="O423" s="45" t="s">
        <v>26</v>
      </c>
      <c r="P423" s="45" t="s">
        <v>26</v>
      </c>
      <c r="Q423" s="45" t="s">
        <v>26</v>
      </c>
      <c r="R423" s="45" t="s">
        <v>26</v>
      </c>
      <c r="S423" s="45" t="s">
        <v>26</v>
      </c>
      <c r="T423" s="45" t="s">
        <v>26</v>
      </c>
      <c r="U423" s="45"/>
      <c r="V423" s="45"/>
      <c r="W423" s="45">
        <v>94.7</v>
      </c>
      <c r="X423" s="45">
        <v>95</v>
      </c>
      <c r="Y423" s="44">
        <v>95.2</v>
      </c>
    </row>
    <row r="424" spans="1:25" outlineLevel="1" x14ac:dyDescent="0.3">
      <c r="A424" s="50" t="s">
        <v>87</v>
      </c>
      <c r="B424" s="45" t="s">
        <v>26</v>
      </c>
      <c r="C424" s="45" t="s">
        <v>26</v>
      </c>
      <c r="D424" s="45" t="s">
        <v>26</v>
      </c>
      <c r="E424" s="45"/>
      <c r="F424" s="42" t="s">
        <v>26</v>
      </c>
      <c r="G424" s="45">
        <v>280.8</v>
      </c>
      <c r="H424" s="45">
        <v>380.7</v>
      </c>
      <c r="I424" s="45" t="s">
        <v>26</v>
      </c>
      <c r="J424" s="45" t="s">
        <v>26</v>
      </c>
      <c r="K424" s="45" t="s">
        <v>26</v>
      </c>
      <c r="L424" s="45" t="s">
        <v>26</v>
      </c>
      <c r="M424" s="45" t="s">
        <v>26</v>
      </c>
      <c r="N424" s="45"/>
      <c r="O424" s="45"/>
      <c r="P424" s="45">
        <v>600</v>
      </c>
      <c r="Q424" s="45" t="s">
        <v>26</v>
      </c>
      <c r="R424" s="45" t="s">
        <v>26</v>
      </c>
      <c r="S424" s="45" t="s">
        <v>26</v>
      </c>
      <c r="T424" s="45" t="s">
        <v>26</v>
      </c>
      <c r="U424" s="45"/>
      <c r="V424" s="45"/>
      <c r="W424" s="45">
        <v>0</v>
      </c>
      <c r="X424" s="45">
        <v>0</v>
      </c>
      <c r="Y424" s="44">
        <v>0</v>
      </c>
    </row>
    <row r="425" spans="1:25" outlineLevel="1" x14ac:dyDescent="0.3">
      <c r="A425" s="50" t="s">
        <v>73</v>
      </c>
      <c r="B425" s="45">
        <v>537.79999999999995</v>
      </c>
      <c r="C425" s="45">
        <v>1970.9</v>
      </c>
      <c r="D425" s="45">
        <v>2756</v>
      </c>
      <c r="E425" s="45">
        <v>3388.4</v>
      </c>
      <c r="F425" s="42" t="s">
        <v>26</v>
      </c>
      <c r="G425" s="45">
        <v>322.8</v>
      </c>
      <c r="H425" s="45">
        <v>142.30000000000001</v>
      </c>
      <c r="I425" s="45">
        <v>818.5</v>
      </c>
      <c r="J425" s="45">
        <v>537.79999999999995</v>
      </c>
      <c r="K425" s="45">
        <v>392.3</v>
      </c>
      <c r="L425" s="45">
        <v>975.4</v>
      </c>
      <c r="M425" s="45">
        <v>1420.8</v>
      </c>
      <c r="N425" s="45">
        <v>1970.9</v>
      </c>
      <c r="O425" s="45">
        <v>2816.7</v>
      </c>
      <c r="P425" s="45">
        <v>2153.6</v>
      </c>
      <c r="Q425" s="45">
        <v>3042</v>
      </c>
      <c r="R425" s="45">
        <v>2756</v>
      </c>
      <c r="S425" s="45">
        <v>3280.2</v>
      </c>
      <c r="T425" s="45">
        <v>2688.8</v>
      </c>
      <c r="U425" s="45">
        <v>3375.2</v>
      </c>
      <c r="V425" s="45">
        <v>3388.4</v>
      </c>
      <c r="W425" s="45">
        <v>3215.3</v>
      </c>
      <c r="X425" s="45">
        <v>3233.3</v>
      </c>
      <c r="Y425" s="44">
        <v>4147.3999999999996</v>
      </c>
    </row>
    <row r="426" spans="1:25" outlineLevel="1" x14ac:dyDescent="0.3">
      <c r="A426" s="46" t="s">
        <v>301</v>
      </c>
      <c r="B426" s="58">
        <v>3430.8</v>
      </c>
      <c r="C426" s="58">
        <v>1605.8</v>
      </c>
      <c r="D426" s="58">
        <v>2523.1999999999998</v>
      </c>
      <c r="E426" s="58">
        <v>2409.8000000000002</v>
      </c>
      <c r="F426" s="42" t="s">
        <v>26</v>
      </c>
      <c r="G426" s="58">
        <v>3270.6</v>
      </c>
      <c r="H426" s="58">
        <v>3570</v>
      </c>
      <c r="I426" s="58">
        <v>3554.3</v>
      </c>
      <c r="J426" s="58">
        <v>3430.8</v>
      </c>
      <c r="K426" s="59">
        <v>3082.1</v>
      </c>
      <c r="L426" s="59">
        <v>2639.5</v>
      </c>
      <c r="M426" s="59">
        <v>2174.1999999999998</v>
      </c>
      <c r="N426" s="59">
        <v>1605.8</v>
      </c>
      <c r="O426" s="59">
        <v>741.6</v>
      </c>
      <c r="P426" s="59">
        <v>3680.6</v>
      </c>
      <c r="Q426" s="59">
        <v>2156.3000000000002</v>
      </c>
      <c r="R426" s="59">
        <v>2523.1999999999998</v>
      </c>
      <c r="S426" s="59">
        <v>2023.9</v>
      </c>
      <c r="T426" s="58">
        <v>3077</v>
      </c>
      <c r="U426" s="58">
        <v>2378.4</v>
      </c>
      <c r="V426" s="58">
        <v>2409.8000000000002</v>
      </c>
      <c r="W426" s="58">
        <v>2575.8000000000002</v>
      </c>
      <c r="X426" s="58">
        <v>3355.5</v>
      </c>
      <c r="Y426" s="57">
        <v>2525.5</v>
      </c>
    </row>
    <row r="427" spans="1:25" outlineLevel="1" x14ac:dyDescent="0.3">
      <c r="A427" s="46" t="s">
        <v>302</v>
      </c>
      <c r="B427" s="45">
        <v>2301.8000000000002</v>
      </c>
      <c r="C427" s="45">
        <v>4894.2</v>
      </c>
      <c r="D427" s="45">
        <v>12024.5</v>
      </c>
      <c r="E427" s="45">
        <v>12552</v>
      </c>
      <c r="F427" s="42" t="s">
        <v>26</v>
      </c>
      <c r="G427" s="45">
        <v>2678.3</v>
      </c>
      <c r="H427" s="45">
        <v>2474.4</v>
      </c>
      <c r="I427" s="45">
        <v>2467.3000000000002</v>
      </c>
      <c r="J427" s="45">
        <v>2301.8000000000002</v>
      </c>
      <c r="K427" s="45">
        <v>2535.1</v>
      </c>
      <c r="L427" s="45">
        <v>3112.9</v>
      </c>
      <c r="M427" s="45">
        <v>3917.4</v>
      </c>
      <c r="N427" s="45">
        <v>4894.2</v>
      </c>
      <c r="O427" s="45">
        <v>6009.2</v>
      </c>
      <c r="P427" s="45">
        <v>6868.5</v>
      </c>
      <c r="Q427" s="45">
        <v>10142.1</v>
      </c>
      <c r="R427" s="45">
        <v>12024.5</v>
      </c>
      <c r="S427" s="45">
        <v>12991.2</v>
      </c>
      <c r="T427" s="45">
        <v>14206.4</v>
      </c>
      <c r="U427" s="45">
        <v>12834.1</v>
      </c>
      <c r="V427" s="45">
        <v>12552</v>
      </c>
      <c r="W427" s="45">
        <v>12376.3</v>
      </c>
      <c r="X427" s="45">
        <v>12418.9</v>
      </c>
      <c r="Y427" s="44">
        <v>11822.4</v>
      </c>
    </row>
    <row r="428" spans="1:25" outlineLevel="1" x14ac:dyDescent="0.3">
      <c r="A428" s="46" t="s">
        <v>303</v>
      </c>
      <c r="B428" s="45">
        <v>-22.6</v>
      </c>
      <c r="C428" s="45">
        <v>-12.2</v>
      </c>
      <c r="D428" s="45">
        <v>-20.2</v>
      </c>
      <c r="E428" s="45">
        <v>-48.7</v>
      </c>
      <c r="F428" s="42" t="s">
        <v>26</v>
      </c>
      <c r="G428" s="45">
        <v>-19.8</v>
      </c>
      <c r="H428" s="45">
        <v>-27</v>
      </c>
      <c r="I428" s="45">
        <v>-25</v>
      </c>
      <c r="J428" s="45">
        <v>-22.6</v>
      </c>
      <c r="K428" s="45">
        <v>-21.4</v>
      </c>
      <c r="L428" s="45">
        <v>-12.8</v>
      </c>
      <c r="M428" s="45">
        <v>-12.1</v>
      </c>
      <c r="N428" s="45">
        <v>-12.2</v>
      </c>
      <c r="O428" s="45">
        <v>-12.6</v>
      </c>
      <c r="P428" s="45">
        <v>-13</v>
      </c>
      <c r="Q428" s="45">
        <v>-16.8</v>
      </c>
      <c r="R428" s="45">
        <v>-20.2</v>
      </c>
      <c r="S428" s="45">
        <v>-25</v>
      </c>
      <c r="T428" s="45">
        <v>-33.1</v>
      </c>
      <c r="U428" s="45">
        <v>-38.200000000000003</v>
      </c>
      <c r="V428" s="45">
        <v>-48.7</v>
      </c>
      <c r="W428" s="45">
        <v>-51.1</v>
      </c>
      <c r="X428" s="45">
        <v>-54.5</v>
      </c>
      <c r="Y428" s="44">
        <v>-61.5</v>
      </c>
    </row>
    <row r="429" spans="1:25" outlineLevel="1" x14ac:dyDescent="0.3">
      <c r="A429" s="60" t="s">
        <v>304</v>
      </c>
      <c r="B429" s="58">
        <v>2279.3000000000002</v>
      </c>
      <c r="C429" s="58">
        <v>4882</v>
      </c>
      <c r="D429" s="58">
        <v>12004.3</v>
      </c>
      <c r="E429" s="58">
        <v>12503.3</v>
      </c>
      <c r="F429" s="42" t="s">
        <v>26</v>
      </c>
      <c r="G429" s="58">
        <v>2658.5</v>
      </c>
      <c r="H429" s="58">
        <v>2447.5</v>
      </c>
      <c r="I429" s="58">
        <v>2442.3000000000002</v>
      </c>
      <c r="J429" s="58">
        <v>2279.3000000000002</v>
      </c>
      <c r="K429" s="59">
        <v>2513.6999999999998</v>
      </c>
      <c r="L429" s="59">
        <v>3100.2</v>
      </c>
      <c r="M429" s="59">
        <v>3905.3</v>
      </c>
      <c r="N429" s="59">
        <v>4882</v>
      </c>
      <c r="O429" s="59">
        <v>5996.5</v>
      </c>
      <c r="P429" s="59">
        <v>6855.5</v>
      </c>
      <c r="Q429" s="59">
        <v>10125.4</v>
      </c>
      <c r="R429" s="59">
        <v>12004.3</v>
      </c>
      <c r="S429" s="59">
        <v>12966.2</v>
      </c>
      <c r="T429" s="58">
        <v>14173.2</v>
      </c>
      <c r="U429" s="58">
        <v>12795.9</v>
      </c>
      <c r="V429" s="58">
        <v>12503.3</v>
      </c>
      <c r="W429" s="58">
        <v>12325.1</v>
      </c>
      <c r="X429" s="58">
        <v>12364.4</v>
      </c>
      <c r="Y429" s="57">
        <v>11760.9</v>
      </c>
    </row>
    <row r="430" spans="1:25" outlineLevel="1" x14ac:dyDescent="0.3">
      <c r="A430" s="43" t="s">
        <v>299</v>
      </c>
      <c r="B430" s="55">
        <v>1.51</v>
      </c>
      <c r="C430" s="55">
        <v>0.33</v>
      </c>
      <c r="D430" s="55">
        <v>0.21</v>
      </c>
      <c r="E430" s="55">
        <v>0.19273035577115466</v>
      </c>
      <c r="F430" s="42"/>
      <c r="G430" s="55">
        <v>1.23</v>
      </c>
      <c r="H430" s="55">
        <v>1.46</v>
      </c>
      <c r="I430" s="55">
        <v>1.46</v>
      </c>
      <c r="J430" s="55">
        <v>1.51</v>
      </c>
      <c r="K430" s="56">
        <v>1.23</v>
      </c>
      <c r="L430" s="56">
        <v>0.85</v>
      </c>
      <c r="M430" s="56">
        <v>0.56000000000000005</v>
      </c>
      <c r="N430" s="56">
        <v>0.33</v>
      </c>
      <c r="O430" s="56">
        <v>0.12</v>
      </c>
      <c r="P430" s="56">
        <v>0.54</v>
      </c>
      <c r="Q430" s="56">
        <v>0.21</v>
      </c>
      <c r="R430" s="56">
        <v>0.21</v>
      </c>
      <c r="S430" s="56">
        <v>0.16</v>
      </c>
      <c r="T430" s="55">
        <v>0.22</v>
      </c>
      <c r="U430" s="55">
        <v>0.18587175966085592</v>
      </c>
      <c r="V430" s="55">
        <v>0.19273035577115466</v>
      </c>
      <c r="W430" s="55">
        <v>0.20898570707115025</v>
      </c>
      <c r="X430" s="55">
        <v>0.27138059975451861</v>
      </c>
      <c r="Y430" s="54">
        <v>0.21474084241161939</v>
      </c>
    </row>
    <row r="431" spans="1:25" outlineLevel="1" x14ac:dyDescent="0.3">
      <c r="A431" s="50"/>
      <c r="B431" s="52" t="s">
        <v>26</v>
      </c>
      <c r="C431" s="52" t="s">
        <v>26</v>
      </c>
      <c r="D431" s="52" t="s">
        <v>26</v>
      </c>
      <c r="E431" s="52"/>
      <c r="F431" s="42" t="s">
        <v>26</v>
      </c>
      <c r="G431" s="52" t="s">
        <v>26</v>
      </c>
      <c r="H431" s="52" t="s">
        <v>26</v>
      </c>
      <c r="I431" s="52" t="s">
        <v>26</v>
      </c>
      <c r="J431" s="52" t="s">
        <v>26</v>
      </c>
      <c r="K431" s="45" t="s">
        <v>26</v>
      </c>
      <c r="L431" s="45" t="s">
        <v>26</v>
      </c>
      <c r="M431" s="45" t="s">
        <v>26</v>
      </c>
      <c r="N431" s="45" t="s">
        <v>26</v>
      </c>
      <c r="O431" s="45" t="s">
        <v>26</v>
      </c>
      <c r="P431" s="52" t="s">
        <v>26</v>
      </c>
      <c r="Q431" s="52" t="s">
        <v>26</v>
      </c>
      <c r="R431" s="52" t="s">
        <v>26</v>
      </c>
      <c r="S431" s="53" t="s">
        <v>26</v>
      </c>
      <c r="T431" s="52" t="s">
        <v>26</v>
      </c>
      <c r="U431" s="52"/>
      <c r="V431" s="52"/>
      <c r="W431" s="52"/>
      <c r="X431" s="52"/>
      <c r="Y431" s="51"/>
    </row>
    <row r="432" spans="1:25" ht="14.5" outlineLevel="1" x14ac:dyDescent="0.35">
      <c r="A432" s="50" t="s">
        <v>423</v>
      </c>
      <c r="B432" s="52" t="s">
        <v>26</v>
      </c>
      <c r="C432" s="52" t="s">
        <v>26</v>
      </c>
      <c r="D432" s="52" t="s">
        <v>26</v>
      </c>
      <c r="E432" s="52"/>
      <c r="F432" s="42" t="s">
        <v>26</v>
      </c>
      <c r="G432" s="52" t="s">
        <v>26</v>
      </c>
      <c r="H432" s="52" t="s">
        <v>26</v>
      </c>
      <c r="I432" s="52" t="s">
        <v>26</v>
      </c>
      <c r="J432" s="52" t="s">
        <v>26</v>
      </c>
      <c r="K432" s="48" t="s">
        <v>26</v>
      </c>
      <c r="L432" s="48" t="s">
        <v>26</v>
      </c>
      <c r="M432" s="48" t="s">
        <v>26</v>
      </c>
      <c r="N432" s="48" t="s">
        <v>26</v>
      </c>
      <c r="O432" s="48" t="s">
        <v>26</v>
      </c>
      <c r="P432" s="48" t="s">
        <v>26</v>
      </c>
      <c r="Q432" s="48" t="s">
        <v>26</v>
      </c>
      <c r="R432" s="48" t="s">
        <v>26</v>
      </c>
      <c r="S432" s="53" t="s">
        <v>26</v>
      </c>
      <c r="T432" s="52" t="s">
        <v>26</v>
      </c>
      <c r="U432" s="52"/>
      <c r="V432" s="52"/>
      <c r="W432" s="52"/>
      <c r="X432" s="52"/>
      <c r="Y432" s="51"/>
    </row>
    <row r="433" spans="1:25" outlineLevel="1" x14ac:dyDescent="0.3">
      <c r="A433" s="46" t="s">
        <v>85</v>
      </c>
      <c r="B433" s="45">
        <v>3968.6</v>
      </c>
      <c r="C433" s="45">
        <v>3576.7</v>
      </c>
      <c r="D433" s="45">
        <v>5279.2</v>
      </c>
      <c r="E433" s="45">
        <v>5798.2</v>
      </c>
      <c r="F433" s="42" t="s">
        <v>26</v>
      </c>
      <c r="G433" s="45">
        <v>3120.1</v>
      </c>
      <c r="H433" s="45">
        <v>3121.8</v>
      </c>
      <c r="I433" s="45">
        <v>3966.8</v>
      </c>
      <c r="J433" s="45">
        <v>3968.6</v>
      </c>
      <c r="K433" s="45">
        <v>3474.3</v>
      </c>
      <c r="L433" s="45">
        <v>3614.8</v>
      </c>
      <c r="M433" s="45">
        <v>3594.9</v>
      </c>
      <c r="N433" s="45">
        <v>3576.7</v>
      </c>
      <c r="O433" s="45">
        <v>3558.3</v>
      </c>
      <c r="P433" s="45">
        <v>5234.2</v>
      </c>
      <c r="Q433" s="45">
        <v>5198.3</v>
      </c>
      <c r="R433" s="45">
        <v>5279.2</v>
      </c>
      <c r="S433" s="45">
        <v>5304.2</v>
      </c>
      <c r="T433" s="45">
        <v>5765.8</v>
      </c>
      <c r="U433" s="45">
        <v>5753.6</v>
      </c>
      <c r="V433" s="45">
        <v>5798.2</v>
      </c>
      <c r="W433" s="45">
        <v>5696.3</v>
      </c>
      <c r="X433" s="45">
        <v>6493.8</v>
      </c>
      <c r="Y433" s="44">
        <v>6577.7</v>
      </c>
    </row>
    <row r="434" spans="1:25" outlineLevel="1" x14ac:dyDescent="0.3">
      <c r="A434" s="46" t="s">
        <v>87</v>
      </c>
      <c r="B434" s="45" t="s">
        <v>26</v>
      </c>
      <c r="C434" s="45" t="s">
        <v>26</v>
      </c>
      <c r="D434" s="45" t="s">
        <v>26</v>
      </c>
      <c r="E434" s="45"/>
      <c r="F434" s="42" t="s">
        <v>26</v>
      </c>
      <c r="G434" s="45">
        <v>280.8</v>
      </c>
      <c r="H434" s="45">
        <v>380.7</v>
      </c>
      <c r="I434" s="45" t="s">
        <v>26</v>
      </c>
      <c r="J434" s="45" t="s">
        <v>26</v>
      </c>
      <c r="K434" s="45" t="s">
        <v>26</v>
      </c>
      <c r="L434" s="45" t="s">
        <v>26</v>
      </c>
      <c r="M434" s="45" t="s">
        <v>26</v>
      </c>
      <c r="N434" s="45" t="s">
        <v>26</v>
      </c>
      <c r="O434" s="45" t="s">
        <v>26</v>
      </c>
      <c r="P434" s="45">
        <v>600</v>
      </c>
      <c r="Q434" s="45" t="s">
        <v>26</v>
      </c>
      <c r="R434" s="45" t="s">
        <v>26</v>
      </c>
      <c r="S434" s="45" t="s">
        <v>26</v>
      </c>
      <c r="T434" s="45" t="s">
        <v>26</v>
      </c>
      <c r="U434" s="45"/>
      <c r="V434" s="45"/>
      <c r="W434" s="45">
        <v>0</v>
      </c>
      <c r="X434" s="45">
        <v>0</v>
      </c>
      <c r="Y434" s="44">
        <v>0</v>
      </c>
    </row>
    <row r="435" spans="1:25" outlineLevel="1" x14ac:dyDescent="0.3">
      <c r="A435" s="46" t="s">
        <v>86</v>
      </c>
      <c r="B435" s="45">
        <v>131.9</v>
      </c>
      <c r="C435" s="45">
        <v>91.8</v>
      </c>
      <c r="D435" s="45">
        <v>98.1</v>
      </c>
      <c r="E435" s="45">
        <v>555.5</v>
      </c>
      <c r="F435" s="42" t="s">
        <v>26</v>
      </c>
      <c r="G435" s="45">
        <v>179.5</v>
      </c>
      <c r="H435" s="45">
        <v>156.4</v>
      </c>
      <c r="I435" s="45">
        <v>136.1</v>
      </c>
      <c r="J435" s="45">
        <v>131.9</v>
      </c>
      <c r="K435" s="45">
        <v>115.3</v>
      </c>
      <c r="L435" s="45">
        <v>99.5</v>
      </c>
      <c r="M435" s="45">
        <v>95.8</v>
      </c>
      <c r="N435" s="45">
        <v>91.8</v>
      </c>
      <c r="O435" s="45">
        <v>93.5</v>
      </c>
      <c r="P435" s="45">
        <v>105.7</v>
      </c>
      <c r="Q435" s="45">
        <v>95.2</v>
      </c>
      <c r="R435" s="45">
        <v>98.1</v>
      </c>
      <c r="S435" s="45">
        <v>244.4</v>
      </c>
      <c r="T435" s="45">
        <v>372.1</v>
      </c>
      <c r="U435" s="45">
        <v>352.2</v>
      </c>
      <c r="V435" s="45">
        <v>555.5</v>
      </c>
      <c r="W435" s="45">
        <v>494.4</v>
      </c>
      <c r="X435" s="45">
        <v>550.79999999999995</v>
      </c>
      <c r="Y435" s="44">
        <v>538.1</v>
      </c>
    </row>
    <row r="436" spans="1:25" outlineLevel="1" x14ac:dyDescent="0.3">
      <c r="A436" s="46" t="s">
        <v>300</v>
      </c>
      <c r="B436" s="45" t="s">
        <v>26</v>
      </c>
      <c r="C436" s="45" t="s">
        <v>26</v>
      </c>
      <c r="D436" s="45" t="s">
        <v>26</v>
      </c>
      <c r="E436" s="45"/>
      <c r="F436" s="42" t="s">
        <v>26</v>
      </c>
      <c r="G436" s="45">
        <v>192.5</v>
      </c>
      <c r="H436" s="45">
        <v>209.8</v>
      </c>
      <c r="I436" s="45">
        <v>406</v>
      </c>
      <c r="J436" s="45" t="s">
        <v>26</v>
      </c>
      <c r="K436" s="45" t="s">
        <v>26</v>
      </c>
      <c r="L436" s="45" t="s">
        <v>26</v>
      </c>
      <c r="M436" s="45" t="s">
        <v>26</v>
      </c>
      <c r="N436" s="45" t="s">
        <v>26</v>
      </c>
      <c r="O436" s="45" t="s">
        <v>26</v>
      </c>
      <c r="P436" s="45" t="s">
        <v>26</v>
      </c>
      <c r="Q436" s="45" t="s">
        <v>26</v>
      </c>
      <c r="R436" s="45" t="s">
        <v>26</v>
      </c>
      <c r="S436" s="45" t="s">
        <v>26</v>
      </c>
      <c r="T436" s="45" t="s">
        <v>26</v>
      </c>
      <c r="U436" s="45"/>
      <c r="V436" s="45"/>
      <c r="W436" s="45">
        <v>94.7</v>
      </c>
      <c r="X436" s="45">
        <v>95</v>
      </c>
      <c r="Y436" s="44">
        <v>95.2</v>
      </c>
    </row>
    <row r="437" spans="1:25" outlineLevel="1" x14ac:dyDescent="0.3">
      <c r="A437" s="46" t="s">
        <v>95</v>
      </c>
      <c r="B437" s="45">
        <v>83.9</v>
      </c>
      <c r="C437" s="45">
        <v>44.4</v>
      </c>
      <c r="D437" s="45">
        <v>36.299999999999997</v>
      </c>
      <c r="E437" s="45">
        <v>148.69999999999999</v>
      </c>
      <c r="F437" s="42" t="s">
        <v>26</v>
      </c>
      <c r="G437" s="45">
        <v>97.9</v>
      </c>
      <c r="H437" s="45">
        <v>79.900000000000006</v>
      </c>
      <c r="I437" s="45">
        <v>81.099999999999994</v>
      </c>
      <c r="J437" s="45">
        <v>83.9</v>
      </c>
      <c r="K437" s="45">
        <v>85</v>
      </c>
      <c r="L437" s="45">
        <v>79.400000000000006</v>
      </c>
      <c r="M437" s="45">
        <v>61.9</v>
      </c>
      <c r="N437" s="45">
        <v>44.4</v>
      </c>
      <c r="O437" s="45">
        <v>42.2</v>
      </c>
      <c r="P437" s="45">
        <v>49</v>
      </c>
      <c r="Q437" s="45">
        <v>42.3</v>
      </c>
      <c r="R437" s="45">
        <v>36.299999999999997</v>
      </c>
      <c r="S437" s="45">
        <v>101.2</v>
      </c>
      <c r="T437" s="45">
        <v>116.3</v>
      </c>
      <c r="U437" s="45">
        <v>102</v>
      </c>
      <c r="V437" s="45">
        <v>148.69999999999999</v>
      </c>
      <c r="W437" s="45">
        <v>155</v>
      </c>
      <c r="X437" s="45">
        <v>197.9</v>
      </c>
      <c r="Y437" s="44">
        <v>222.1</v>
      </c>
    </row>
    <row r="438" spans="1:25" outlineLevel="1" x14ac:dyDescent="0.3">
      <c r="A438" s="46" t="s">
        <v>73</v>
      </c>
      <c r="B438" s="45">
        <v>537.79999999999995</v>
      </c>
      <c r="C438" s="45">
        <v>1970.9</v>
      </c>
      <c r="D438" s="45">
        <v>2756</v>
      </c>
      <c r="E438" s="45">
        <v>3388.4</v>
      </c>
      <c r="F438" s="42" t="s">
        <v>26</v>
      </c>
      <c r="G438" s="45">
        <v>322.8</v>
      </c>
      <c r="H438" s="45">
        <v>142.30000000000001</v>
      </c>
      <c r="I438" s="45">
        <v>818.5</v>
      </c>
      <c r="J438" s="45">
        <v>537.79999999999995</v>
      </c>
      <c r="K438" s="45">
        <v>392.3</v>
      </c>
      <c r="L438" s="45">
        <v>975.4</v>
      </c>
      <c r="M438" s="45">
        <v>1420.8</v>
      </c>
      <c r="N438" s="45">
        <v>1970.9</v>
      </c>
      <c r="O438" s="45">
        <v>2816.7</v>
      </c>
      <c r="P438" s="45">
        <v>2153.6</v>
      </c>
      <c r="Q438" s="45">
        <v>3042</v>
      </c>
      <c r="R438" s="45">
        <v>2756</v>
      </c>
      <c r="S438" s="45">
        <v>3280.2</v>
      </c>
      <c r="T438" s="45">
        <v>2688.8</v>
      </c>
      <c r="U438" s="45">
        <v>3375.2</v>
      </c>
      <c r="V438" s="45">
        <v>3388.4</v>
      </c>
      <c r="W438" s="45">
        <v>3215.3</v>
      </c>
      <c r="X438" s="45">
        <v>3233.3</v>
      </c>
      <c r="Y438" s="44">
        <v>4147.3999999999996</v>
      </c>
    </row>
    <row r="439" spans="1:25" outlineLevel="1" x14ac:dyDescent="0.3">
      <c r="A439" s="43" t="s">
        <v>305</v>
      </c>
      <c r="B439" s="41">
        <v>3646.5</v>
      </c>
      <c r="C439" s="41">
        <v>1742</v>
      </c>
      <c r="D439" s="41">
        <v>2657.5</v>
      </c>
      <c r="E439" s="41">
        <v>3114</v>
      </c>
      <c r="F439" s="42" t="s">
        <v>26</v>
      </c>
      <c r="G439" s="41">
        <v>3548</v>
      </c>
      <c r="H439" s="41">
        <v>3806.2</v>
      </c>
      <c r="I439" s="41">
        <v>3771.4</v>
      </c>
      <c r="J439" s="41">
        <v>3646.5</v>
      </c>
      <c r="K439" s="41">
        <v>3282.4</v>
      </c>
      <c r="L439" s="41">
        <v>2818.5</v>
      </c>
      <c r="M439" s="41">
        <v>2331.8000000000002</v>
      </c>
      <c r="N439" s="41">
        <v>1742</v>
      </c>
      <c r="O439" s="41">
        <v>877.3</v>
      </c>
      <c r="P439" s="41">
        <v>3835.3</v>
      </c>
      <c r="Q439" s="41">
        <v>2293.8000000000002</v>
      </c>
      <c r="R439" s="41">
        <v>2657.5</v>
      </c>
      <c r="S439" s="41">
        <v>2369.6</v>
      </c>
      <c r="T439" s="41">
        <v>3565.4</v>
      </c>
      <c r="U439" s="41">
        <v>2832.6</v>
      </c>
      <c r="V439" s="41">
        <v>3114</v>
      </c>
      <c r="W439" s="41">
        <v>3225.1</v>
      </c>
      <c r="X439" s="41">
        <v>4104.1000000000004</v>
      </c>
      <c r="Y439" s="40">
        <v>3285.7</v>
      </c>
    </row>
    <row r="440" spans="1:25" outlineLevel="1" x14ac:dyDescent="0.3">
      <c r="A440" s="50"/>
      <c r="B440" s="45" t="s">
        <v>26</v>
      </c>
      <c r="C440" s="45" t="s">
        <v>26</v>
      </c>
      <c r="D440" s="45" t="s">
        <v>26</v>
      </c>
      <c r="E440" s="45"/>
      <c r="F440" s="42" t="s">
        <v>26</v>
      </c>
      <c r="G440" s="45"/>
      <c r="H440" s="45"/>
      <c r="I440" s="45"/>
      <c r="J440" s="45"/>
      <c r="K440" s="45"/>
      <c r="L440" s="45"/>
      <c r="M440" s="45"/>
      <c r="N440" s="45"/>
      <c r="O440" s="45"/>
      <c r="P440" s="45"/>
      <c r="Q440" s="45"/>
      <c r="R440" s="45"/>
      <c r="S440" s="45"/>
      <c r="T440" s="45"/>
      <c r="U440" s="45"/>
      <c r="V440" s="45"/>
      <c r="W440" s="45"/>
      <c r="X440" s="45"/>
      <c r="Y440" s="44"/>
    </row>
    <row r="441" spans="1:25" ht="14.5" outlineLevel="1" x14ac:dyDescent="0.35">
      <c r="A441" s="49" t="s">
        <v>306</v>
      </c>
      <c r="B441" s="48" t="s">
        <v>26</v>
      </c>
      <c r="C441" s="48" t="s">
        <v>26</v>
      </c>
      <c r="D441" s="48" t="s">
        <v>26</v>
      </c>
      <c r="E441" s="48"/>
      <c r="F441" s="48" t="s">
        <v>26</v>
      </c>
      <c r="G441" s="48" t="s">
        <v>26</v>
      </c>
      <c r="H441" s="48" t="s">
        <v>26</v>
      </c>
      <c r="I441" s="48" t="s">
        <v>26</v>
      </c>
      <c r="J441" s="48" t="s">
        <v>26</v>
      </c>
      <c r="K441" s="48" t="s">
        <v>26</v>
      </c>
      <c r="L441" s="48" t="s">
        <v>26</v>
      </c>
      <c r="M441" s="48" t="s">
        <v>26</v>
      </c>
      <c r="N441" s="48" t="s">
        <v>26</v>
      </c>
      <c r="O441" s="48" t="s">
        <v>26</v>
      </c>
      <c r="P441" s="48" t="s">
        <v>26</v>
      </c>
      <c r="Q441" s="48" t="s">
        <v>26</v>
      </c>
      <c r="R441" s="48" t="s">
        <v>26</v>
      </c>
      <c r="S441" s="48" t="s">
        <v>26</v>
      </c>
      <c r="T441" s="48" t="s">
        <v>26</v>
      </c>
      <c r="U441" s="48"/>
      <c r="V441" s="48"/>
      <c r="W441" s="48"/>
      <c r="X441" s="48"/>
      <c r="Y441" s="47"/>
    </row>
    <row r="442" spans="1:25" outlineLevel="1" x14ac:dyDescent="0.3">
      <c r="A442" s="46" t="s">
        <v>307</v>
      </c>
      <c r="B442" s="45">
        <v>2011.4</v>
      </c>
      <c r="C442" s="45">
        <v>4282.2</v>
      </c>
      <c r="D442" s="45">
        <v>5729.5</v>
      </c>
      <c r="E442" s="45">
        <v>5407.1</v>
      </c>
      <c r="F442" s="45" t="s">
        <v>26</v>
      </c>
      <c r="G442" s="45">
        <v>570.29999999999995</v>
      </c>
      <c r="H442" s="45">
        <v>175.8</v>
      </c>
      <c r="I442" s="45">
        <v>587.20000000000005</v>
      </c>
      <c r="J442" s="45">
        <v>678.1</v>
      </c>
      <c r="K442" s="45">
        <v>900.4</v>
      </c>
      <c r="L442" s="45">
        <v>1108.2</v>
      </c>
      <c r="M442" s="45">
        <v>1062.9000000000001</v>
      </c>
      <c r="N442" s="45">
        <v>1210.7</v>
      </c>
      <c r="O442" s="45">
        <v>1375.3</v>
      </c>
      <c r="P442" s="45">
        <v>1186.5999999999999</v>
      </c>
      <c r="Q442" s="45">
        <v>2360.8000000000002</v>
      </c>
      <c r="R442" s="45">
        <v>806.8</v>
      </c>
      <c r="S442" s="45">
        <v>1682</v>
      </c>
      <c r="T442" s="45">
        <v>121.3</v>
      </c>
      <c r="U442" s="45">
        <v>2101.1</v>
      </c>
      <c r="V442" s="45">
        <v>1502.6</v>
      </c>
      <c r="W442" s="45">
        <v>1456.5</v>
      </c>
      <c r="X442" s="45">
        <v>1147</v>
      </c>
      <c r="Y442" s="44">
        <v>2756.5</v>
      </c>
    </row>
    <row r="443" spans="1:25" outlineLevel="1" x14ac:dyDescent="0.3">
      <c r="A443" s="46" t="s">
        <v>308</v>
      </c>
      <c r="B443" s="45">
        <v>-1461.4</v>
      </c>
      <c r="C443" s="45">
        <v>-1726.9</v>
      </c>
      <c r="D443" s="45">
        <v>-3116.6</v>
      </c>
      <c r="E443" s="45">
        <v>-3467.9</v>
      </c>
      <c r="F443" s="45" t="s">
        <v>26</v>
      </c>
      <c r="G443" s="45">
        <v>-381.8</v>
      </c>
      <c r="H443" s="45">
        <v>-330.2</v>
      </c>
      <c r="I443" s="45">
        <v>-322.89999999999998</v>
      </c>
      <c r="J443" s="45">
        <v>-426.5</v>
      </c>
      <c r="K443" s="45">
        <v>-321.7</v>
      </c>
      <c r="L443" s="45">
        <v>-489.7</v>
      </c>
      <c r="M443" s="45">
        <v>-431.8</v>
      </c>
      <c r="N443" s="45">
        <v>-483.6</v>
      </c>
      <c r="O443" s="45">
        <v>-281.89999999999998</v>
      </c>
      <c r="P443" s="45">
        <v>-1626</v>
      </c>
      <c r="Q443" s="45">
        <v>-500.2</v>
      </c>
      <c r="R443" s="45">
        <v>-708.4</v>
      </c>
      <c r="S443" s="45">
        <v>-705.4</v>
      </c>
      <c r="T443" s="45">
        <v>-776.1</v>
      </c>
      <c r="U443" s="45">
        <v>-944.5</v>
      </c>
      <c r="V443" s="45">
        <v>-1041.9000000000001</v>
      </c>
      <c r="W443" s="45">
        <v>-1117.3</v>
      </c>
      <c r="X443" s="45">
        <v>-1429.9</v>
      </c>
      <c r="Y443" s="44">
        <v>-1401.6</v>
      </c>
    </row>
    <row r="444" spans="1:25" outlineLevel="1" x14ac:dyDescent="0.3">
      <c r="A444" s="43" t="s">
        <v>306</v>
      </c>
      <c r="B444" s="41">
        <v>550</v>
      </c>
      <c r="C444" s="41">
        <v>2555.3000000000002</v>
      </c>
      <c r="D444" s="41">
        <v>2612.9</v>
      </c>
      <c r="E444" s="41">
        <v>1939.2</v>
      </c>
      <c r="F444" s="42" t="s">
        <v>26</v>
      </c>
      <c r="G444" s="41">
        <v>188.49999999999994</v>
      </c>
      <c r="H444" s="41">
        <v>-154.39999999999998</v>
      </c>
      <c r="I444" s="41">
        <v>264.30000000000007</v>
      </c>
      <c r="J444" s="41">
        <v>251.60000000000002</v>
      </c>
      <c r="K444" s="41">
        <v>578.6</v>
      </c>
      <c r="L444" s="41">
        <v>618.5</v>
      </c>
      <c r="M444" s="41">
        <v>631.1</v>
      </c>
      <c r="N444" s="41">
        <v>727.1</v>
      </c>
      <c r="O444" s="41">
        <v>1093.4000000000001</v>
      </c>
      <c r="P444" s="41">
        <v>-439.4</v>
      </c>
      <c r="Q444" s="41">
        <v>1860.5</v>
      </c>
      <c r="R444" s="41">
        <v>98.4</v>
      </c>
      <c r="S444" s="41">
        <v>976.6</v>
      </c>
      <c r="T444" s="41">
        <v>-654.79999999999995</v>
      </c>
      <c r="U444" s="41">
        <v>1156.5999999999999</v>
      </c>
      <c r="V444" s="41">
        <v>460.7</v>
      </c>
      <c r="W444" s="41">
        <v>339.2</v>
      </c>
      <c r="X444" s="41">
        <v>-282.89999999999998</v>
      </c>
      <c r="Y444" s="40">
        <v>1355</v>
      </c>
    </row>
  </sheetData>
  <pageMargins left="0.7" right="0.7" top="0.75" bottom="0.75" header="0.3" footer="0.3"/>
  <pageSetup paperSize="9" orientation="portrait" horizontalDpi="4294967293" r:id="rId1"/>
  <colBreaks count="1" manualBreakCount="1">
    <brk id="3" max="442" man="1"/>
  </colBreaks>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7F39E-8252-49C5-A6C2-925A3DA3FB4A}">
  <sheetPr codeName="Sheet4">
    <outlinePr summaryBelow="0" summaryRight="0"/>
  </sheetPr>
  <dimension ref="B1:AW44"/>
  <sheetViews>
    <sheetView showGridLines="0" zoomScaleNormal="100" workbookViewId="0">
      <pane xSplit="3" ySplit="5" topLeftCell="AM6" activePane="bottomRight" state="frozen"/>
      <selection pane="topRight" activeCell="D1" sqref="D1"/>
      <selection pane="bottomLeft" activeCell="A6" sqref="A6"/>
      <selection pane="bottomRight"/>
    </sheetView>
  </sheetViews>
  <sheetFormatPr defaultColWidth="11.7265625" defaultRowHeight="14.5" outlineLevelCol="1" x14ac:dyDescent="0.35"/>
  <cols>
    <col min="1" max="1" width="7.7265625" style="6" customWidth="1"/>
    <col min="2" max="2" width="35.26953125" style="6" bestFit="1" customWidth="1"/>
    <col min="3" max="3" width="14.26953125" style="6" bestFit="1" customWidth="1" collapsed="1"/>
    <col min="4" max="27" width="9.26953125" style="23" hidden="1" customWidth="1" outlineLevel="1"/>
    <col min="28" max="31" width="9" style="24" bestFit="1" customWidth="1"/>
    <col min="32" max="41" width="11.7265625" style="24"/>
    <col min="42" max="42" width="11.7265625" style="5"/>
    <col min="43" max="16384" width="11.7265625" style="6"/>
  </cols>
  <sheetData>
    <row r="1" spans="2:49" ht="23.5" x14ac:dyDescent="0.55000000000000004">
      <c r="B1" s="38" t="s">
        <v>309</v>
      </c>
      <c r="C1" s="1"/>
      <c r="D1" s="2"/>
      <c r="E1" s="2"/>
      <c r="F1" s="2"/>
      <c r="G1" s="2"/>
      <c r="H1" s="2"/>
      <c r="I1" s="2"/>
      <c r="J1" s="2"/>
      <c r="K1" s="2"/>
      <c r="L1" s="2"/>
      <c r="M1" s="2"/>
      <c r="N1" s="2"/>
      <c r="O1" s="2"/>
      <c r="P1" s="2"/>
      <c r="Q1" s="2"/>
      <c r="R1" s="3"/>
      <c r="S1" s="2"/>
      <c r="T1" s="2"/>
      <c r="U1" s="2"/>
      <c r="V1" s="2"/>
      <c r="W1" s="2"/>
      <c r="X1" s="2"/>
      <c r="Y1" s="2"/>
      <c r="Z1" s="2"/>
      <c r="AA1" s="2"/>
      <c r="AB1" s="4"/>
      <c r="AC1" s="4"/>
      <c r="AD1" s="4"/>
      <c r="AE1" s="4"/>
      <c r="AF1" s="4"/>
      <c r="AG1" s="4"/>
      <c r="AH1" s="4"/>
      <c r="AI1" s="4"/>
      <c r="AJ1" s="4"/>
      <c r="AK1" s="4"/>
      <c r="AL1" s="4"/>
      <c r="AM1" s="4"/>
      <c r="AN1" s="4"/>
      <c r="AO1" s="4"/>
    </row>
    <row r="2" spans="2:49" x14ac:dyDescent="0.35">
      <c r="B2" s="7" t="s">
        <v>310</v>
      </c>
      <c r="C2" s="7"/>
      <c r="D2" s="2"/>
      <c r="E2" s="2"/>
      <c r="F2" s="2"/>
      <c r="G2" s="2"/>
      <c r="H2" s="2"/>
      <c r="I2" s="2"/>
      <c r="J2" s="2"/>
      <c r="K2" s="2"/>
      <c r="L2" s="2"/>
      <c r="M2" s="2"/>
      <c r="N2" s="2"/>
      <c r="O2" s="2"/>
      <c r="P2" s="2"/>
      <c r="Q2" s="2"/>
      <c r="R2" s="3"/>
      <c r="S2" s="2"/>
      <c r="T2" s="2"/>
      <c r="U2" s="2"/>
      <c r="V2" s="2"/>
      <c r="W2" s="2"/>
      <c r="X2" s="2"/>
      <c r="Y2" s="2"/>
      <c r="Z2" s="2"/>
      <c r="AA2" s="2"/>
      <c r="AB2" s="4"/>
      <c r="AC2" s="4"/>
      <c r="AD2" s="4"/>
      <c r="AE2" s="4"/>
      <c r="AF2" s="4"/>
      <c r="AG2" s="4"/>
      <c r="AH2" s="4"/>
      <c r="AI2" s="4"/>
      <c r="AJ2" s="4"/>
      <c r="AK2" s="4"/>
      <c r="AL2" s="4"/>
      <c r="AM2" s="4"/>
      <c r="AN2" s="4"/>
      <c r="AO2" s="4"/>
    </row>
    <row r="3" spans="2:49" x14ac:dyDescent="0.35">
      <c r="B3" s="7"/>
      <c r="C3" s="7"/>
      <c r="D3" s="2"/>
      <c r="E3" s="2"/>
      <c r="F3" s="2"/>
      <c r="G3" s="2"/>
      <c r="H3" s="2"/>
      <c r="I3" s="2"/>
      <c r="J3" s="2"/>
      <c r="K3" s="2"/>
      <c r="L3" s="2"/>
      <c r="M3" s="2"/>
      <c r="N3" s="2"/>
      <c r="O3" s="2"/>
      <c r="P3" s="2"/>
      <c r="Q3" s="2"/>
      <c r="R3" s="3"/>
      <c r="S3" s="2"/>
      <c r="T3" s="2"/>
      <c r="U3" s="2"/>
      <c r="V3" s="2"/>
      <c r="W3" s="2"/>
      <c r="X3" s="2"/>
      <c r="Y3" s="2"/>
      <c r="Z3" s="2"/>
      <c r="AA3" s="2"/>
      <c r="AB3" s="4"/>
      <c r="AC3" s="4"/>
      <c r="AD3" s="4"/>
      <c r="AE3" s="4"/>
      <c r="AF3" s="4"/>
      <c r="AG3" s="4"/>
      <c r="AH3" s="4"/>
      <c r="AI3" s="4"/>
      <c r="AJ3" s="4"/>
      <c r="AK3" s="4"/>
      <c r="AL3" s="4"/>
      <c r="AM3" s="4"/>
      <c r="AN3" s="4"/>
      <c r="AO3" s="4"/>
    </row>
    <row r="4" spans="2:49" ht="28.5" customHeight="1" x14ac:dyDescent="0.35">
      <c r="B4" s="1"/>
      <c r="C4" s="1"/>
      <c r="D4" s="2"/>
      <c r="E4" s="2"/>
      <c r="F4" s="2"/>
      <c r="G4" s="2"/>
      <c r="H4" s="2"/>
      <c r="I4" s="2"/>
      <c r="J4" s="2"/>
      <c r="K4" s="2"/>
      <c r="L4" s="2"/>
      <c r="M4" s="2"/>
      <c r="N4" s="2"/>
      <c r="O4" s="2"/>
      <c r="P4" s="2"/>
      <c r="Q4" s="2"/>
      <c r="R4" s="3"/>
      <c r="S4" s="2"/>
      <c r="T4" s="2"/>
      <c r="U4" s="2"/>
      <c r="V4" s="2"/>
      <c r="W4" s="2"/>
      <c r="X4" s="2"/>
      <c r="Y4" s="2"/>
      <c r="Z4" s="2"/>
      <c r="AA4" s="2"/>
      <c r="AB4" s="4"/>
      <c r="AC4" s="4"/>
      <c r="AD4" s="4"/>
      <c r="AE4" s="4"/>
      <c r="AF4" s="4"/>
      <c r="AG4" s="4"/>
      <c r="AH4" s="4"/>
      <c r="AI4" s="4"/>
      <c r="AJ4" s="4"/>
      <c r="AK4" s="4"/>
      <c r="AL4" s="4"/>
      <c r="AM4" s="4"/>
      <c r="AN4" s="4"/>
      <c r="AO4" s="4"/>
    </row>
    <row r="5" spans="2:49" s="8" customFormat="1" x14ac:dyDescent="0.35">
      <c r="B5" s="33" t="s">
        <v>311</v>
      </c>
      <c r="C5" s="33"/>
      <c r="D5" s="34" t="s">
        <v>312</v>
      </c>
      <c r="E5" s="34" t="s">
        <v>313</v>
      </c>
      <c r="F5" s="34" t="s">
        <v>314</v>
      </c>
      <c r="G5" s="34" t="s">
        <v>315</v>
      </c>
      <c r="H5" s="34" t="s">
        <v>316</v>
      </c>
      <c r="I5" s="34" t="s">
        <v>317</v>
      </c>
      <c r="J5" s="34" t="s">
        <v>318</v>
      </c>
      <c r="K5" s="34" t="s">
        <v>319</v>
      </c>
      <c r="L5" s="34" t="s">
        <v>320</v>
      </c>
      <c r="M5" s="34" t="s">
        <v>321</v>
      </c>
      <c r="N5" s="34" t="s">
        <v>322</v>
      </c>
      <c r="O5" s="34" t="s">
        <v>323</v>
      </c>
      <c r="P5" s="34" t="s">
        <v>324</v>
      </c>
      <c r="Q5" s="34" t="s">
        <v>325</v>
      </c>
      <c r="R5" s="34" t="s">
        <v>326</v>
      </c>
      <c r="S5" s="34" t="s">
        <v>327</v>
      </c>
      <c r="T5" s="34" t="s">
        <v>328</v>
      </c>
      <c r="U5" s="34" t="s">
        <v>329</v>
      </c>
      <c r="V5" s="34" t="s">
        <v>330</v>
      </c>
      <c r="W5" s="34" t="s">
        <v>331</v>
      </c>
      <c r="X5" s="34" t="s">
        <v>332</v>
      </c>
      <c r="Y5" s="34" t="s">
        <v>333</v>
      </c>
      <c r="Z5" s="34" t="s">
        <v>334</v>
      </c>
      <c r="AA5" s="34" t="s">
        <v>335</v>
      </c>
      <c r="AB5" s="34" t="s">
        <v>336</v>
      </c>
      <c r="AC5" s="34" t="s">
        <v>337</v>
      </c>
      <c r="AD5" s="34" t="s">
        <v>338</v>
      </c>
      <c r="AE5" s="34" t="s">
        <v>339</v>
      </c>
      <c r="AF5" s="34" t="s">
        <v>340</v>
      </c>
      <c r="AG5" s="34" t="s">
        <v>341</v>
      </c>
      <c r="AH5" s="34" t="s">
        <v>342</v>
      </c>
      <c r="AI5" s="34" t="s">
        <v>343</v>
      </c>
      <c r="AJ5" s="34" t="s">
        <v>344</v>
      </c>
      <c r="AK5" s="34" t="s">
        <v>345</v>
      </c>
      <c r="AL5" s="34" t="s">
        <v>346</v>
      </c>
      <c r="AM5" s="34" t="s">
        <v>347</v>
      </c>
      <c r="AN5" s="34" t="s">
        <v>348</v>
      </c>
      <c r="AO5" s="34" t="s">
        <v>349</v>
      </c>
      <c r="AP5" s="34" t="s">
        <v>401</v>
      </c>
      <c r="AQ5" s="34" t="s">
        <v>407</v>
      </c>
      <c r="AR5" s="34" t="s">
        <v>422</v>
      </c>
      <c r="AS5" s="34" t="s">
        <v>434</v>
      </c>
      <c r="AT5" s="34" t="s">
        <v>436</v>
      </c>
      <c r="AU5" s="6"/>
      <c r="AV5" s="6"/>
      <c r="AW5" s="6"/>
    </row>
    <row r="6" spans="2:49" s="11" customFormat="1" x14ac:dyDescent="0.35">
      <c r="B6" s="9" t="s">
        <v>350</v>
      </c>
      <c r="C6" s="9"/>
      <c r="D6" s="10"/>
      <c r="E6" s="10"/>
      <c r="F6" s="10"/>
      <c r="G6" s="10"/>
      <c r="H6" s="10"/>
      <c r="I6" s="10"/>
      <c r="J6" s="10"/>
      <c r="K6" s="10"/>
      <c r="L6" s="10"/>
      <c r="M6" s="10"/>
      <c r="N6" s="10"/>
      <c r="O6" s="10"/>
      <c r="P6" s="10"/>
      <c r="Q6" s="10"/>
      <c r="R6" s="10"/>
      <c r="S6" s="10"/>
      <c r="T6" s="10">
        <f t="shared" ref="T6:AO6" si="0">T33</f>
        <v>158649</v>
      </c>
      <c r="U6" s="10">
        <f t="shared" si="0"/>
        <v>157784</v>
      </c>
      <c r="V6" s="10">
        <f t="shared" si="0"/>
        <v>150566</v>
      </c>
      <c r="W6" s="10">
        <f t="shared" si="0"/>
        <v>155721</v>
      </c>
      <c r="X6" s="10">
        <f t="shared" si="0"/>
        <v>158667</v>
      </c>
      <c r="Y6" s="10">
        <f t="shared" si="0"/>
        <v>127313</v>
      </c>
      <c r="Z6" s="10">
        <f t="shared" si="0"/>
        <v>146114</v>
      </c>
      <c r="AA6" s="10">
        <f t="shared" si="0"/>
        <v>191066</v>
      </c>
      <c r="AB6" s="10">
        <f t="shared" si="0"/>
        <v>208110</v>
      </c>
      <c r="AC6" s="10">
        <f t="shared" si="0"/>
        <v>209777</v>
      </c>
      <c r="AD6" s="10">
        <f t="shared" si="0"/>
        <v>201611</v>
      </c>
      <c r="AE6" s="10">
        <f t="shared" si="0"/>
        <v>223095</v>
      </c>
      <c r="AF6" s="10">
        <f t="shared" si="0"/>
        <v>222211</v>
      </c>
      <c r="AG6" s="10">
        <f t="shared" si="0"/>
        <v>198623</v>
      </c>
      <c r="AH6" s="10">
        <f t="shared" si="0"/>
        <v>210026</v>
      </c>
      <c r="AI6" s="10">
        <f t="shared" si="0"/>
        <v>206984</v>
      </c>
      <c r="AJ6" s="10">
        <f t="shared" si="0"/>
        <v>208202</v>
      </c>
      <c r="AK6" s="10">
        <f t="shared" si="0"/>
        <v>181257</v>
      </c>
      <c r="AL6" s="10">
        <f t="shared" si="0"/>
        <v>411749</v>
      </c>
      <c r="AM6" s="10">
        <f t="shared" si="0"/>
        <v>431966</v>
      </c>
      <c r="AN6" s="10">
        <f t="shared" si="0"/>
        <v>452690</v>
      </c>
      <c r="AO6" s="31">
        <f t="shared" si="0"/>
        <v>480684</v>
      </c>
      <c r="AP6" s="31">
        <v>449754.4</v>
      </c>
      <c r="AQ6" s="31">
        <f t="shared" ref="AQ6:AR6" si="1">AQ33</f>
        <v>444276.19999999995</v>
      </c>
      <c r="AR6" s="31">
        <f t="shared" si="1"/>
        <v>447958.4</v>
      </c>
      <c r="AS6" s="31">
        <v>444116.3</v>
      </c>
      <c r="AT6" s="31">
        <v>414684.29006233596</v>
      </c>
      <c r="AU6" s="6"/>
      <c r="AV6" s="6"/>
      <c r="AW6" s="6"/>
    </row>
    <row r="7" spans="2:49" s="11" customFormat="1" x14ac:dyDescent="0.35">
      <c r="B7" s="12" t="s">
        <v>351</v>
      </c>
      <c r="C7" s="12"/>
      <c r="D7" s="13"/>
      <c r="E7" s="13"/>
      <c r="F7" s="13"/>
      <c r="G7" s="13"/>
      <c r="H7" s="13"/>
      <c r="I7" s="13"/>
      <c r="J7" s="13"/>
      <c r="K7" s="13"/>
      <c r="L7" s="13"/>
      <c r="M7" s="13"/>
      <c r="N7" s="13"/>
      <c r="O7" s="13"/>
      <c r="P7" s="13"/>
      <c r="Q7" s="13"/>
      <c r="R7" s="13"/>
      <c r="S7" s="13"/>
      <c r="T7" s="13">
        <f t="shared" ref="T7:AO7" si="2">T8-T6</f>
        <v>8651</v>
      </c>
      <c r="U7" s="13">
        <f t="shared" si="2"/>
        <v>-6484</v>
      </c>
      <c r="V7" s="13">
        <f t="shared" si="2"/>
        <v>-2266</v>
      </c>
      <c r="W7" s="13">
        <f t="shared" si="2"/>
        <v>-4221</v>
      </c>
      <c r="X7" s="13">
        <f t="shared" si="2"/>
        <v>3346</v>
      </c>
      <c r="Y7" s="13">
        <f t="shared" si="2"/>
        <v>13398</v>
      </c>
      <c r="Z7" s="13">
        <f t="shared" si="2"/>
        <v>-2814</v>
      </c>
      <c r="AA7" s="13">
        <f t="shared" si="2"/>
        <v>-6566</v>
      </c>
      <c r="AB7" s="13">
        <f t="shared" si="2"/>
        <v>-610</v>
      </c>
      <c r="AC7" s="13">
        <f t="shared" si="2"/>
        <v>22223</v>
      </c>
      <c r="AD7" s="13">
        <f t="shared" si="2"/>
        <v>-13911</v>
      </c>
      <c r="AE7" s="13">
        <f t="shared" si="2"/>
        <v>-9295</v>
      </c>
      <c r="AF7" s="13">
        <f t="shared" si="2"/>
        <v>989</v>
      </c>
      <c r="AG7" s="13">
        <f t="shared" si="2"/>
        <v>-3523</v>
      </c>
      <c r="AH7" s="13">
        <f t="shared" si="2"/>
        <v>14774</v>
      </c>
      <c r="AI7" s="13">
        <f t="shared" si="2"/>
        <v>-1884</v>
      </c>
      <c r="AJ7" s="13">
        <f t="shared" si="2"/>
        <v>7998</v>
      </c>
      <c r="AK7" s="13">
        <f t="shared" si="2"/>
        <v>-8657</v>
      </c>
      <c r="AL7" s="13">
        <f t="shared" si="2"/>
        <v>-5049</v>
      </c>
      <c r="AM7" s="13">
        <f t="shared" si="2"/>
        <v>-3666</v>
      </c>
      <c r="AN7" s="13">
        <f t="shared" si="2"/>
        <v>-3090</v>
      </c>
      <c r="AO7" s="32">
        <f t="shared" si="2"/>
        <v>-3267</v>
      </c>
      <c r="AP7" s="32">
        <v>258</v>
      </c>
      <c r="AQ7" s="32">
        <f t="shared" ref="AQ7:AR7" si="3">AQ8-AQ6</f>
        <v>22590.600000000035</v>
      </c>
      <c r="AR7" s="32">
        <f t="shared" si="3"/>
        <v>-19034.400000000023</v>
      </c>
      <c r="AS7" s="32">
        <v>16746.900000000001</v>
      </c>
      <c r="AT7" s="32">
        <v>-23363.206521739019</v>
      </c>
      <c r="AU7" s="6"/>
      <c r="AV7" s="6"/>
      <c r="AW7" s="6"/>
    </row>
    <row r="8" spans="2:49" s="11" customFormat="1" x14ac:dyDescent="0.35">
      <c r="B8" s="9" t="s">
        <v>352</v>
      </c>
      <c r="C8" s="9"/>
      <c r="D8" s="10"/>
      <c r="E8" s="10"/>
      <c r="F8" s="10"/>
      <c r="G8" s="10"/>
      <c r="H8" s="10"/>
      <c r="I8" s="10"/>
      <c r="J8" s="10"/>
      <c r="K8" s="10"/>
      <c r="L8" s="10"/>
      <c r="M8" s="10"/>
      <c r="N8" s="10"/>
      <c r="O8" s="10"/>
      <c r="P8" s="10"/>
      <c r="Q8" s="10"/>
      <c r="R8" s="10"/>
      <c r="S8" s="10"/>
      <c r="T8" s="10">
        <v>167300</v>
      </c>
      <c r="U8" s="10">
        <v>151300</v>
      </c>
      <c r="V8" s="10">
        <v>148300</v>
      </c>
      <c r="W8" s="10">
        <v>151500</v>
      </c>
      <c r="X8" s="10">
        <v>162013</v>
      </c>
      <c r="Y8" s="10">
        <v>140711</v>
      </c>
      <c r="Z8" s="10">
        <v>143300</v>
      </c>
      <c r="AA8" s="10">
        <v>184500</v>
      </c>
      <c r="AB8" s="10">
        <v>207500</v>
      </c>
      <c r="AC8" s="10">
        <v>232000</v>
      </c>
      <c r="AD8" s="10">
        <v>187700</v>
      </c>
      <c r="AE8" s="10">
        <v>213800</v>
      </c>
      <c r="AF8" s="10">
        <v>223200</v>
      </c>
      <c r="AG8" s="10">
        <v>195100</v>
      </c>
      <c r="AH8" s="10">
        <v>224800</v>
      </c>
      <c r="AI8" s="10">
        <v>205100</v>
      </c>
      <c r="AJ8" s="10">
        <v>216200</v>
      </c>
      <c r="AK8" s="10">
        <v>172600</v>
      </c>
      <c r="AL8" s="10">
        <v>406700</v>
      </c>
      <c r="AM8" s="10">
        <v>428300</v>
      </c>
      <c r="AN8" s="10">
        <v>449600</v>
      </c>
      <c r="AO8" s="31">
        <v>477417</v>
      </c>
      <c r="AP8" s="31">
        <v>450012.3</v>
      </c>
      <c r="AQ8" s="31">
        <v>466866.8</v>
      </c>
      <c r="AR8" s="31">
        <v>428924</v>
      </c>
      <c r="AS8" s="31">
        <v>460863.1</v>
      </c>
      <c r="AT8" s="31">
        <v>391321.08354059694</v>
      </c>
      <c r="AU8" s="6"/>
      <c r="AV8" s="6"/>
      <c r="AW8" s="6"/>
    </row>
    <row r="9" spans="2:49" s="11" customFormat="1" x14ac:dyDescent="0.35">
      <c r="B9" s="14" t="s">
        <v>353</v>
      </c>
      <c r="C9" s="15"/>
      <c r="D9" s="16"/>
      <c r="E9" s="16"/>
      <c r="F9" s="16"/>
      <c r="G9" s="16"/>
      <c r="H9" s="16"/>
      <c r="I9" s="16"/>
      <c r="J9" s="16"/>
      <c r="K9" s="16"/>
      <c r="L9" s="16"/>
      <c r="M9" s="16"/>
      <c r="N9" s="16"/>
      <c r="O9" s="16"/>
      <c r="P9" s="16"/>
      <c r="Q9" s="16"/>
      <c r="R9" s="16"/>
      <c r="S9" s="16"/>
      <c r="T9" s="16">
        <v>132300</v>
      </c>
      <c r="U9" s="16">
        <v>116400</v>
      </c>
      <c r="V9" s="16">
        <v>117600</v>
      </c>
      <c r="W9" s="16">
        <v>119800</v>
      </c>
      <c r="X9" s="16">
        <v>128800.00000000001</v>
      </c>
      <c r="Y9" s="16">
        <v>112800</v>
      </c>
      <c r="Z9" s="16">
        <v>113400</v>
      </c>
      <c r="AA9" s="16">
        <v>151400</v>
      </c>
      <c r="AB9" s="16">
        <v>174300</v>
      </c>
      <c r="AC9" s="16">
        <v>198200</v>
      </c>
      <c r="AD9" s="16">
        <v>157500</v>
      </c>
      <c r="AE9" s="16">
        <v>175700</v>
      </c>
      <c r="AF9" s="16">
        <v>183000</v>
      </c>
      <c r="AG9" s="16">
        <v>163400</v>
      </c>
      <c r="AH9" s="16">
        <v>183600</v>
      </c>
      <c r="AI9" s="16">
        <v>165400</v>
      </c>
      <c r="AJ9" s="16">
        <v>171100</v>
      </c>
      <c r="AK9" s="16">
        <v>127500</v>
      </c>
      <c r="AL9" s="16">
        <v>342200</v>
      </c>
      <c r="AM9" s="16">
        <v>362200</v>
      </c>
      <c r="AN9" s="16">
        <v>384100</v>
      </c>
      <c r="AO9" s="16">
        <v>408928</v>
      </c>
      <c r="AP9" s="16">
        <v>389549.6</v>
      </c>
      <c r="AQ9" s="16">
        <v>408366.8</v>
      </c>
      <c r="AR9" s="16">
        <v>364482.3</v>
      </c>
      <c r="AS9" s="16">
        <v>398150.9</v>
      </c>
      <c r="AT9" s="16">
        <v>344960.60441304353</v>
      </c>
      <c r="AU9" s="6"/>
      <c r="AV9" s="6"/>
      <c r="AW9" s="6"/>
    </row>
    <row r="10" spans="2:49" s="11" customFormat="1" x14ac:dyDescent="0.35">
      <c r="B10" s="14" t="s">
        <v>354</v>
      </c>
      <c r="C10" s="15"/>
      <c r="D10" s="16"/>
      <c r="E10" s="16"/>
      <c r="F10" s="16"/>
      <c r="G10" s="16"/>
      <c r="H10" s="16"/>
      <c r="I10" s="16"/>
      <c r="J10" s="16"/>
      <c r="K10" s="16"/>
      <c r="L10" s="16"/>
      <c r="M10" s="16"/>
      <c r="N10" s="16"/>
      <c r="O10" s="16"/>
      <c r="P10" s="16"/>
      <c r="Q10" s="16"/>
      <c r="R10" s="16"/>
      <c r="S10" s="16"/>
      <c r="T10" s="16">
        <v>35000</v>
      </c>
      <c r="U10" s="16">
        <v>34900</v>
      </c>
      <c r="V10" s="16">
        <v>30700</v>
      </c>
      <c r="W10" s="16">
        <v>31700</v>
      </c>
      <c r="X10" s="16">
        <v>33212.999999999985</v>
      </c>
      <c r="Y10" s="16">
        <v>27911</v>
      </c>
      <c r="Z10" s="16">
        <v>29900</v>
      </c>
      <c r="AA10" s="16">
        <v>33100</v>
      </c>
      <c r="AB10" s="16">
        <v>33200</v>
      </c>
      <c r="AC10" s="16">
        <v>33800</v>
      </c>
      <c r="AD10" s="16">
        <v>30200</v>
      </c>
      <c r="AE10" s="16">
        <v>38100</v>
      </c>
      <c r="AF10" s="16">
        <v>40200</v>
      </c>
      <c r="AG10" s="16">
        <v>31700</v>
      </c>
      <c r="AH10" s="16">
        <v>41200</v>
      </c>
      <c r="AI10" s="16">
        <v>39700</v>
      </c>
      <c r="AJ10" s="16">
        <v>45100</v>
      </c>
      <c r="AK10" s="16">
        <v>45100</v>
      </c>
      <c r="AL10" s="16">
        <v>64500</v>
      </c>
      <c r="AM10" s="16">
        <v>66100</v>
      </c>
      <c r="AN10" s="16">
        <v>65500</v>
      </c>
      <c r="AO10" s="16">
        <v>68489</v>
      </c>
      <c r="AP10" s="16">
        <v>60462.7</v>
      </c>
      <c r="AQ10" s="16">
        <v>58500</v>
      </c>
      <c r="AR10" s="16">
        <v>64441.599999999999</v>
      </c>
      <c r="AS10" s="16">
        <v>62712.3</v>
      </c>
      <c r="AT10" s="16">
        <v>46360.479127553415</v>
      </c>
      <c r="AU10" s="6"/>
      <c r="AV10" s="6"/>
      <c r="AW10" s="6"/>
    </row>
    <row r="11" spans="2:49" s="11" customFormat="1" x14ac:dyDescent="0.35">
      <c r="B11" s="14"/>
      <c r="C11" s="15"/>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U11" s="6"/>
      <c r="AV11" s="6"/>
      <c r="AW11" s="6"/>
    </row>
    <row r="12" spans="2:49" s="17" customFormat="1" x14ac:dyDescent="0.35">
      <c r="B12" s="33" t="s">
        <v>355</v>
      </c>
      <c r="C12" s="33"/>
      <c r="D12" s="35" t="s">
        <v>312</v>
      </c>
      <c r="E12" s="35" t="s">
        <v>313</v>
      </c>
      <c r="F12" s="35" t="s">
        <v>314</v>
      </c>
      <c r="G12" s="35" t="s">
        <v>315</v>
      </c>
      <c r="H12" s="35" t="s">
        <v>316</v>
      </c>
      <c r="I12" s="35" t="s">
        <v>317</v>
      </c>
      <c r="J12" s="35" t="s">
        <v>318</v>
      </c>
      <c r="K12" s="35" t="s">
        <v>319</v>
      </c>
      <c r="L12" s="35" t="s">
        <v>320</v>
      </c>
      <c r="M12" s="35" t="s">
        <v>321</v>
      </c>
      <c r="N12" s="35" t="s">
        <v>322</v>
      </c>
      <c r="O12" s="35" t="s">
        <v>323</v>
      </c>
      <c r="P12" s="35" t="s">
        <v>324</v>
      </c>
      <c r="Q12" s="35" t="s">
        <v>325</v>
      </c>
      <c r="R12" s="35" t="s">
        <v>326</v>
      </c>
      <c r="S12" s="35" t="s">
        <v>327</v>
      </c>
      <c r="T12" s="35" t="s">
        <v>328</v>
      </c>
      <c r="U12" s="35" t="s">
        <v>329</v>
      </c>
      <c r="V12" s="35" t="s">
        <v>330</v>
      </c>
      <c r="W12" s="35" t="s">
        <v>331</v>
      </c>
      <c r="X12" s="35" t="s">
        <v>332</v>
      </c>
      <c r="Y12" s="35" t="s">
        <v>333</v>
      </c>
      <c r="Z12" s="35" t="s">
        <v>334</v>
      </c>
      <c r="AA12" s="35" t="s">
        <v>335</v>
      </c>
      <c r="AB12" s="35" t="s">
        <v>336</v>
      </c>
      <c r="AC12" s="35" t="s">
        <v>337</v>
      </c>
      <c r="AD12" s="35" t="s">
        <v>338</v>
      </c>
      <c r="AE12" s="35" t="s">
        <v>339</v>
      </c>
      <c r="AF12" s="35" t="s">
        <v>340</v>
      </c>
      <c r="AG12" s="35" t="s">
        <v>341</v>
      </c>
      <c r="AH12" s="35" t="s">
        <v>342</v>
      </c>
      <c r="AI12" s="35" t="s">
        <v>343</v>
      </c>
      <c r="AJ12" s="35" t="s">
        <v>344</v>
      </c>
      <c r="AK12" s="35" t="s">
        <v>345</v>
      </c>
      <c r="AL12" s="35" t="s">
        <v>346</v>
      </c>
      <c r="AM12" s="35" t="s">
        <v>347</v>
      </c>
      <c r="AN12" s="35" t="s">
        <v>348</v>
      </c>
      <c r="AO12" s="35" t="s">
        <v>349</v>
      </c>
      <c r="AP12" s="35" t="s">
        <v>401</v>
      </c>
      <c r="AQ12" s="34" t="s">
        <v>407</v>
      </c>
      <c r="AR12" s="34" t="s">
        <v>422</v>
      </c>
      <c r="AS12" s="34" t="s">
        <v>434</v>
      </c>
      <c r="AT12" s="34" t="s">
        <v>436</v>
      </c>
      <c r="AU12" s="6"/>
      <c r="AV12" s="6"/>
      <c r="AW12" s="6"/>
    </row>
    <row r="13" spans="2:49" x14ac:dyDescent="0.35">
      <c r="B13" s="18" t="s">
        <v>356</v>
      </c>
      <c r="C13" s="19"/>
      <c r="D13" s="30"/>
      <c r="E13" s="30"/>
      <c r="F13" s="30"/>
      <c r="G13" s="30"/>
      <c r="H13" s="30"/>
      <c r="I13" s="30"/>
      <c r="J13" s="30"/>
      <c r="K13" s="30">
        <v>44.7</v>
      </c>
      <c r="L13" s="30">
        <v>37.4</v>
      </c>
      <c r="M13" s="30">
        <v>49.7</v>
      </c>
      <c r="N13" s="30">
        <v>46.8</v>
      </c>
      <c r="O13" s="30">
        <v>50.7</v>
      </c>
      <c r="P13" s="30">
        <v>53.2</v>
      </c>
      <c r="Q13" s="30">
        <v>49.9</v>
      </c>
      <c r="R13" s="30">
        <v>53.9</v>
      </c>
      <c r="S13" s="30">
        <v>63.5</v>
      </c>
      <c r="T13" s="30">
        <v>67.400000000000006</v>
      </c>
      <c r="U13" s="30">
        <v>73.900000000000006</v>
      </c>
      <c r="V13" s="30">
        <v>74.599999999999994</v>
      </c>
      <c r="W13" s="30">
        <v>67.8</v>
      </c>
      <c r="X13" s="30">
        <v>63.9</v>
      </c>
      <c r="Y13" s="30">
        <v>69.3</v>
      </c>
      <c r="Z13" s="30">
        <v>62</v>
      </c>
      <c r="AA13" s="30">
        <v>64.2</v>
      </c>
      <c r="AB13" s="30">
        <v>44.7</v>
      </c>
      <c r="AC13" s="30">
        <v>29.9</v>
      </c>
      <c r="AD13" s="30">
        <v>42.7</v>
      </c>
      <c r="AE13" s="30">
        <v>44.2</v>
      </c>
      <c r="AF13" s="30">
        <v>60.1</v>
      </c>
      <c r="AG13" s="30">
        <v>66.900000000000006</v>
      </c>
      <c r="AH13" s="30">
        <v>71.5</v>
      </c>
      <c r="AI13" s="30">
        <v>78.8</v>
      </c>
      <c r="AJ13" s="30">
        <v>100.9</v>
      </c>
      <c r="AK13" s="30">
        <v>117.5</v>
      </c>
      <c r="AL13" s="30">
        <v>101.1</v>
      </c>
      <c r="AM13" s="30">
        <v>86.6</v>
      </c>
      <c r="AN13" s="30">
        <v>78.400000000000006</v>
      </c>
      <c r="AO13" s="30">
        <v>76.8</v>
      </c>
      <c r="AP13" s="30">
        <v>87.6</v>
      </c>
      <c r="AQ13" s="30">
        <v>83.6</v>
      </c>
      <c r="AR13" s="30">
        <v>82.7</v>
      </c>
      <c r="AS13" s="6">
        <v>83.1</v>
      </c>
      <c r="AT13" s="6">
        <v>80.3</v>
      </c>
    </row>
    <row r="14" spans="2:49" x14ac:dyDescent="0.35">
      <c r="B14" s="18" t="s">
        <v>357</v>
      </c>
      <c r="C14" s="19"/>
      <c r="D14" s="30"/>
      <c r="E14" s="30"/>
      <c r="F14" s="30"/>
      <c r="G14" s="30"/>
      <c r="H14" s="30"/>
      <c r="I14" s="30"/>
      <c r="J14" s="30"/>
      <c r="K14" s="30"/>
      <c r="L14" s="30"/>
      <c r="M14" s="30"/>
      <c r="N14" s="30"/>
      <c r="O14" s="30"/>
      <c r="P14" s="30"/>
      <c r="Q14" s="30"/>
      <c r="R14" s="30"/>
      <c r="S14" s="30"/>
      <c r="T14" s="30">
        <v>44.2</v>
      </c>
      <c r="U14" s="30">
        <v>44.3</v>
      </c>
      <c r="V14" s="30">
        <v>47.7</v>
      </c>
      <c r="W14" s="30">
        <v>47.6</v>
      </c>
      <c r="X14" s="30">
        <v>38.1</v>
      </c>
      <c r="Y14" s="30">
        <v>25.6</v>
      </c>
      <c r="Z14" s="30">
        <v>25.5</v>
      </c>
      <c r="AA14" s="30">
        <v>26.3</v>
      </c>
      <c r="AB14" s="30">
        <v>21.9</v>
      </c>
      <c r="AC14" s="30">
        <v>13.2</v>
      </c>
      <c r="AD14" s="30">
        <v>18.8</v>
      </c>
      <c r="AE14" s="30">
        <v>31.8</v>
      </c>
      <c r="AF14" s="30">
        <v>38.5</v>
      </c>
      <c r="AG14" s="30">
        <v>45.1</v>
      </c>
      <c r="AH14" s="30">
        <v>91.3</v>
      </c>
      <c r="AI14" s="30">
        <v>169.5</v>
      </c>
      <c r="AJ14" s="30">
        <v>171</v>
      </c>
      <c r="AK14" s="30">
        <v>152.6</v>
      </c>
      <c r="AL14" s="30">
        <v>280.89999999999998</v>
      </c>
      <c r="AM14" s="30">
        <v>150.4</v>
      </c>
      <c r="AN14" s="30">
        <v>98.7</v>
      </c>
      <c r="AO14" s="30">
        <v>63.9</v>
      </c>
      <c r="AP14" s="30">
        <v>60.5</v>
      </c>
      <c r="AQ14" s="30">
        <v>73.900000000000006</v>
      </c>
      <c r="AR14" s="30">
        <v>51.4</v>
      </c>
      <c r="AS14" s="6">
        <v>57.2</v>
      </c>
      <c r="AT14" s="6">
        <v>63.5</v>
      </c>
    </row>
    <row r="15" spans="2:49" x14ac:dyDescent="0.35">
      <c r="B15" s="18"/>
      <c r="C15" s="19"/>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2:49" s="8" customFormat="1" x14ac:dyDescent="0.35">
      <c r="B16" s="33" t="s">
        <v>358</v>
      </c>
      <c r="C16" s="33" t="s">
        <v>359</v>
      </c>
      <c r="D16" s="35" t="s">
        <v>312</v>
      </c>
      <c r="E16" s="35" t="s">
        <v>313</v>
      </c>
      <c r="F16" s="35" t="s">
        <v>314</v>
      </c>
      <c r="G16" s="35" t="s">
        <v>315</v>
      </c>
      <c r="H16" s="35" t="s">
        <v>316</v>
      </c>
      <c r="I16" s="35" t="s">
        <v>317</v>
      </c>
      <c r="J16" s="35" t="s">
        <v>318</v>
      </c>
      <c r="K16" s="35" t="s">
        <v>319</v>
      </c>
      <c r="L16" s="35" t="s">
        <v>320</v>
      </c>
      <c r="M16" s="35" t="s">
        <v>321</v>
      </c>
      <c r="N16" s="35" t="s">
        <v>322</v>
      </c>
      <c r="O16" s="35" t="s">
        <v>323</v>
      </c>
      <c r="P16" s="35" t="s">
        <v>324</v>
      </c>
      <c r="Q16" s="35" t="s">
        <v>325</v>
      </c>
      <c r="R16" s="35" t="s">
        <v>326</v>
      </c>
      <c r="S16" s="35" t="s">
        <v>327</v>
      </c>
      <c r="T16" s="35" t="s">
        <v>328</v>
      </c>
      <c r="U16" s="35" t="s">
        <v>329</v>
      </c>
      <c r="V16" s="35" t="s">
        <v>330</v>
      </c>
      <c r="W16" s="35" t="s">
        <v>331</v>
      </c>
      <c r="X16" s="35" t="s">
        <v>332</v>
      </c>
      <c r="Y16" s="35" t="s">
        <v>333</v>
      </c>
      <c r="Z16" s="35" t="s">
        <v>334</v>
      </c>
      <c r="AA16" s="35" t="s">
        <v>335</v>
      </c>
      <c r="AB16" s="35" t="s">
        <v>336</v>
      </c>
      <c r="AC16" s="35" t="s">
        <v>337</v>
      </c>
      <c r="AD16" s="35" t="s">
        <v>338</v>
      </c>
      <c r="AE16" s="35" t="s">
        <v>339</v>
      </c>
      <c r="AF16" s="35" t="s">
        <v>340</v>
      </c>
      <c r="AG16" s="35" t="s">
        <v>341</v>
      </c>
      <c r="AH16" s="35" t="s">
        <v>342</v>
      </c>
      <c r="AI16" s="35" t="s">
        <v>343</v>
      </c>
      <c r="AJ16" s="35" t="s">
        <v>344</v>
      </c>
      <c r="AK16" s="35" t="s">
        <v>345</v>
      </c>
      <c r="AL16" s="35" t="s">
        <v>346</v>
      </c>
      <c r="AM16" s="35" t="s">
        <v>347</v>
      </c>
      <c r="AN16" s="35" t="s">
        <v>348</v>
      </c>
      <c r="AO16" s="35" t="s">
        <v>349</v>
      </c>
      <c r="AP16" s="35" t="s">
        <v>401</v>
      </c>
      <c r="AQ16" s="34" t="s">
        <v>407</v>
      </c>
      <c r="AR16" s="34" t="s">
        <v>422</v>
      </c>
      <c r="AS16" s="34" t="s">
        <v>434</v>
      </c>
      <c r="AT16" s="34" t="s">
        <v>436</v>
      </c>
      <c r="AU16" s="6"/>
      <c r="AV16" s="6"/>
      <c r="AW16" s="6"/>
    </row>
    <row r="17" spans="2:46" x14ac:dyDescent="0.35">
      <c r="B17" s="7" t="s">
        <v>360</v>
      </c>
      <c r="C17" s="7" t="s">
        <v>361</v>
      </c>
      <c r="D17" s="16"/>
      <c r="E17" s="16"/>
      <c r="F17" s="16"/>
      <c r="G17" s="16">
        <v>36589</v>
      </c>
      <c r="H17" s="16">
        <v>37736</v>
      </c>
      <c r="I17" s="16">
        <v>32414</v>
      </c>
      <c r="J17" s="16">
        <v>35574</v>
      </c>
      <c r="K17" s="16">
        <v>30865</v>
      </c>
      <c r="L17" s="16">
        <v>38416</v>
      </c>
      <c r="M17" s="16">
        <v>39923</v>
      </c>
      <c r="N17" s="16">
        <v>41045</v>
      </c>
      <c r="O17" s="16">
        <v>53683</v>
      </c>
      <c r="P17" s="16">
        <v>64383</v>
      </c>
      <c r="Q17" s="16">
        <v>61788</v>
      </c>
      <c r="R17" s="16">
        <v>47259</v>
      </c>
      <c r="S17" s="16">
        <v>42281</v>
      </c>
      <c r="T17" s="16">
        <v>40516</v>
      </c>
      <c r="U17" s="16">
        <v>40091</v>
      </c>
      <c r="V17" s="16">
        <v>38872</v>
      </c>
      <c r="W17" s="16">
        <v>43406</v>
      </c>
      <c r="X17" s="16">
        <v>43478</v>
      </c>
      <c r="Y17" s="16">
        <v>39943</v>
      </c>
      <c r="Z17" s="16">
        <v>36826</v>
      </c>
      <c r="AA17" s="16">
        <v>36588</v>
      </c>
      <c r="AB17" s="16">
        <v>36995</v>
      </c>
      <c r="AC17" s="16">
        <v>33771</v>
      </c>
      <c r="AD17" s="16">
        <v>29447</v>
      </c>
      <c r="AE17" s="16">
        <v>35920</v>
      </c>
      <c r="AF17" s="16">
        <v>35176</v>
      </c>
      <c r="AG17" s="16">
        <v>34799</v>
      </c>
      <c r="AH17" s="16">
        <v>36061</v>
      </c>
      <c r="AI17" s="16">
        <v>31721</v>
      </c>
      <c r="AJ17" s="16">
        <v>34689</v>
      </c>
      <c r="AK17" s="16">
        <v>35294</v>
      </c>
      <c r="AL17" s="16">
        <v>38087</v>
      </c>
      <c r="AM17" s="16">
        <v>35277</v>
      </c>
      <c r="AN17" s="16">
        <v>32279</v>
      </c>
      <c r="AO17" s="16">
        <v>31763</v>
      </c>
      <c r="AP17" s="16">
        <v>22909</v>
      </c>
      <c r="AQ17" s="16">
        <v>24287.9</v>
      </c>
      <c r="AR17" s="16">
        <v>46926</v>
      </c>
      <c r="AS17" s="16">
        <v>46255.6</v>
      </c>
      <c r="AT17" s="16">
        <v>40781.947269804929</v>
      </c>
    </row>
    <row r="18" spans="2:46" x14ac:dyDescent="0.35">
      <c r="B18" s="7" t="s">
        <v>362</v>
      </c>
      <c r="C18" s="7" t="s">
        <v>361</v>
      </c>
      <c r="D18" s="16"/>
      <c r="E18" s="16"/>
      <c r="F18" s="16"/>
      <c r="G18" s="16"/>
      <c r="H18" s="16">
        <v>8341</v>
      </c>
      <c r="I18" s="16">
        <v>8320</v>
      </c>
      <c r="J18" s="16">
        <v>10502</v>
      </c>
      <c r="K18" s="16">
        <v>8838</v>
      </c>
      <c r="L18" s="16">
        <v>9084</v>
      </c>
      <c r="M18" s="16">
        <v>7923</v>
      </c>
      <c r="N18" s="16">
        <v>6191</v>
      </c>
      <c r="O18" s="16">
        <v>6470</v>
      </c>
      <c r="P18" s="16">
        <v>4545</v>
      </c>
      <c r="Q18" s="16">
        <v>4935</v>
      </c>
      <c r="R18" s="16">
        <v>4276</v>
      </c>
      <c r="S18" s="16">
        <v>3680</v>
      </c>
      <c r="T18" s="16">
        <v>3235</v>
      </c>
      <c r="U18" s="16">
        <v>3265</v>
      </c>
      <c r="V18" s="16">
        <v>3125</v>
      </c>
      <c r="W18" s="16">
        <v>2039</v>
      </c>
      <c r="X18" s="16">
        <v>1829</v>
      </c>
      <c r="Y18" s="16">
        <v>2364</v>
      </c>
      <c r="Z18" s="16">
        <v>4490</v>
      </c>
      <c r="AA18" s="16">
        <v>7534</v>
      </c>
      <c r="AB18" s="16">
        <v>7631</v>
      </c>
      <c r="AC18" s="16">
        <v>6568</v>
      </c>
      <c r="AD18" s="16">
        <v>4858</v>
      </c>
      <c r="AE18" s="16">
        <v>3843</v>
      </c>
      <c r="AF18" s="16">
        <v>2921</v>
      </c>
      <c r="AG18" s="16">
        <v>1191</v>
      </c>
      <c r="AH18" s="16">
        <v>865</v>
      </c>
      <c r="AI18" s="16">
        <v>2068</v>
      </c>
      <c r="AJ18" s="16">
        <v>1561</v>
      </c>
      <c r="AK18" s="16">
        <v>1259</v>
      </c>
      <c r="AL18" s="16">
        <v>1813</v>
      </c>
      <c r="AM18" s="16">
        <v>3265</v>
      </c>
      <c r="AN18" s="16">
        <v>4577</v>
      </c>
      <c r="AO18" s="16">
        <v>7144</v>
      </c>
      <c r="AP18" s="16">
        <v>6250</v>
      </c>
      <c r="AQ18" s="16">
        <v>4872.3999999999996</v>
      </c>
      <c r="AR18" s="16">
        <v>5671.4</v>
      </c>
      <c r="AS18" s="16">
        <v>5209</v>
      </c>
      <c r="AT18" s="16">
        <v>4220.4763087465008</v>
      </c>
    </row>
    <row r="19" spans="2:46" x14ac:dyDescent="0.35">
      <c r="B19" s="7" t="s">
        <v>363</v>
      </c>
      <c r="C19" s="7" t="s">
        <v>364</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v>84798</v>
      </c>
      <c r="AM19" s="16">
        <v>86139</v>
      </c>
      <c r="AN19" s="16">
        <v>71773</v>
      </c>
      <c r="AO19" s="16">
        <v>74919</v>
      </c>
      <c r="AP19" s="16">
        <v>70839</v>
      </c>
      <c r="AQ19" s="16">
        <v>61820.7</v>
      </c>
      <c r="AR19" s="16">
        <v>54714</v>
      </c>
      <c r="AS19" s="16">
        <v>46051</v>
      </c>
      <c r="AT19" s="16">
        <v>39352.4051586239</v>
      </c>
    </row>
    <row r="20" spans="2:46" x14ac:dyDescent="0.35">
      <c r="B20" s="7" t="s">
        <v>365</v>
      </c>
      <c r="C20" s="7" t="s">
        <v>366</v>
      </c>
      <c r="D20" s="16"/>
      <c r="E20" s="16"/>
      <c r="F20" s="16"/>
      <c r="G20" s="16"/>
      <c r="H20" s="16"/>
      <c r="I20" s="16"/>
      <c r="J20" s="16"/>
      <c r="K20" s="16"/>
      <c r="L20" s="16"/>
      <c r="M20" s="16"/>
      <c r="N20" s="16"/>
      <c r="O20" s="16"/>
      <c r="P20" s="16"/>
      <c r="Q20" s="16"/>
      <c r="R20" s="16">
        <v>1453</v>
      </c>
      <c r="S20" s="16">
        <v>1712</v>
      </c>
      <c r="T20" s="16">
        <v>1505</v>
      </c>
      <c r="U20" s="16">
        <v>1848</v>
      </c>
      <c r="V20" s="16">
        <v>1317</v>
      </c>
      <c r="W20" s="16">
        <v>2318</v>
      </c>
      <c r="X20" s="16">
        <v>2541</v>
      </c>
      <c r="Y20" s="16">
        <v>1634</v>
      </c>
      <c r="Z20" s="16">
        <v>1587</v>
      </c>
      <c r="AA20" s="16">
        <v>1130</v>
      </c>
      <c r="AB20" s="16">
        <v>1186</v>
      </c>
      <c r="AC20" s="16">
        <v>317</v>
      </c>
      <c r="AD20" s="16"/>
      <c r="AE20" s="16"/>
      <c r="AF20" s="16"/>
      <c r="AG20" s="16"/>
      <c r="AH20" s="16"/>
      <c r="AI20" s="16"/>
      <c r="AJ20" s="16"/>
      <c r="AK20" s="16"/>
      <c r="AL20" s="16"/>
      <c r="AM20" s="16"/>
      <c r="AN20" s="16"/>
      <c r="AO20" s="16"/>
      <c r="AP20" s="16"/>
      <c r="AQ20" s="16"/>
      <c r="AR20" s="16"/>
      <c r="AS20" s="16"/>
      <c r="AT20" s="16"/>
    </row>
    <row r="21" spans="2:46" x14ac:dyDescent="0.35">
      <c r="B21" s="7" t="s">
        <v>367</v>
      </c>
      <c r="C21" s="7" t="s">
        <v>368</v>
      </c>
      <c r="D21" s="16"/>
      <c r="E21" s="16"/>
      <c r="F21" s="16"/>
      <c r="G21" s="16"/>
      <c r="H21" s="16">
        <v>0</v>
      </c>
      <c r="I21" s="16">
        <v>0</v>
      </c>
      <c r="J21" s="16">
        <v>0</v>
      </c>
      <c r="K21" s="16">
        <v>0</v>
      </c>
      <c r="L21" s="16">
        <v>0</v>
      </c>
      <c r="M21" s="16">
        <v>0</v>
      </c>
      <c r="N21" s="16">
        <v>0</v>
      </c>
      <c r="O21" s="16">
        <v>596</v>
      </c>
      <c r="P21" s="16">
        <v>568</v>
      </c>
      <c r="Q21" s="16">
        <v>580</v>
      </c>
      <c r="R21" s="16">
        <v>500</v>
      </c>
      <c r="S21" s="16">
        <v>472</v>
      </c>
      <c r="T21" s="16">
        <v>1016</v>
      </c>
      <c r="U21" s="16">
        <v>1063</v>
      </c>
      <c r="V21" s="16">
        <v>872</v>
      </c>
      <c r="W21" s="16">
        <v>802</v>
      </c>
      <c r="X21" s="16">
        <v>677</v>
      </c>
      <c r="Y21" s="16">
        <v>618</v>
      </c>
      <c r="Z21" s="16">
        <v>880</v>
      </c>
      <c r="AA21" s="16">
        <v>1176</v>
      </c>
      <c r="AB21" s="16">
        <v>982</v>
      </c>
      <c r="AC21" s="16">
        <v>225</v>
      </c>
      <c r="AD21" s="16">
        <v>682</v>
      </c>
      <c r="AE21" s="16">
        <v>682</v>
      </c>
      <c r="AF21" s="16">
        <v>446</v>
      </c>
      <c r="AG21" s="16">
        <v>596</v>
      </c>
      <c r="AH21" s="16">
        <v>467</v>
      </c>
      <c r="AI21" s="16">
        <v>426</v>
      </c>
      <c r="AJ21" s="16">
        <v>593</v>
      </c>
      <c r="AK21" s="16">
        <v>792</v>
      </c>
      <c r="AL21" s="16">
        <v>9984</v>
      </c>
      <c r="AM21" s="16">
        <v>13141</v>
      </c>
      <c r="AN21" s="16">
        <v>14531</v>
      </c>
      <c r="AO21" s="16">
        <v>10761</v>
      </c>
      <c r="AP21" s="16">
        <v>9592</v>
      </c>
      <c r="AQ21" s="16">
        <v>10817.3</v>
      </c>
      <c r="AR21" s="16">
        <v>7670.3</v>
      </c>
      <c r="AS21" s="16">
        <v>7937.4</v>
      </c>
      <c r="AT21" s="16">
        <v>8685.9063218055435</v>
      </c>
    </row>
    <row r="22" spans="2:46" x14ac:dyDescent="0.35">
      <c r="B22" s="7" t="s">
        <v>369</v>
      </c>
      <c r="C22" s="7" t="s">
        <v>364</v>
      </c>
      <c r="D22" s="16"/>
      <c r="E22" s="16"/>
      <c r="F22" s="16"/>
      <c r="G22" s="16"/>
      <c r="H22" s="16">
        <v>0</v>
      </c>
      <c r="I22" s="16">
        <v>0</v>
      </c>
      <c r="J22" s="16">
        <v>0</v>
      </c>
      <c r="K22" s="16">
        <v>0</v>
      </c>
      <c r="L22" s="16">
        <v>0</v>
      </c>
      <c r="M22" s="16">
        <v>0</v>
      </c>
      <c r="N22" s="16">
        <v>0</v>
      </c>
      <c r="O22" s="16">
        <v>838</v>
      </c>
      <c r="P22" s="16">
        <v>15003</v>
      </c>
      <c r="Q22" s="16">
        <v>17257</v>
      </c>
      <c r="R22" s="16">
        <v>16574</v>
      </c>
      <c r="S22" s="16">
        <v>23489</v>
      </c>
      <c r="T22" s="16">
        <v>24421</v>
      </c>
      <c r="U22" s="16">
        <v>23699</v>
      </c>
      <c r="V22" s="16">
        <v>22651</v>
      </c>
      <c r="W22" s="16">
        <v>23343</v>
      </c>
      <c r="X22" s="16">
        <v>22539</v>
      </c>
      <c r="Y22" s="16">
        <v>19069</v>
      </c>
      <c r="Z22" s="16">
        <v>22481</v>
      </c>
      <c r="AA22" s="16">
        <v>23139</v>
      </c>
      <c r="AB22" s="16">
        <v>22705</v>
      </c>
      <c r="AC22" s="16">
        <v>22089</v>
      </c>
      <c r="AD22" s="16">
        <v>17025</v>
      </c>
      <c r="AE22" s="16">
        <v>18723</v>
      </c>
      <c r="AF22" s="16">
        <v>20206</v>
      </c>
      <c r="AG22" s="16">
        <v>16129</v>
      </c>
      <c r="AH22" s="16">
        <v>15285</v>
      </c>
      <c r="AI22" s="16">
        <v>15157</v>
      </c>
      <c r="AJ22" s="16">
        <v>14038</v>
      </c>
      <c r="AK22" s="16">
        <v>7019</v>
      </c>
      <c r="AL22" s="16">
        <v>14203</v>
      </c>
      <c r="AM22" s="16">
        <v>13558</v>
      </c>
      <c r="AN22" s="16">
        <v>12571</v>
      </c>
      <c r="AO22" s="16">
        <v>14365</v>
      </c>
      <c r="AP22" s="16">
        <v>11203</v>
      </c>
      <c r="AQ22" s="16">
        <v>12144.1</v>
      </c>
      <c r="AR22" s="16">
        <v>11126.9</v>
      </c>
      <c r="AS22" s="16">
        <v>11716.8</v>
      </c>
      <c r="AT22" s="16">
        <v>10766.542227705</v>
      </c>
    </row>
    <row r="23" spans="2:46" x14ac:dyDescent="0.35">
      <c r="B23" s="7" t="s">
        <v>370</v>
      </c>
      <c r="C23" s="7" t="s">
        <v>370</v>
      </c>
      <c r="D23" s="16"/>
      <c r="E23" s="16"/>
      <c r="F23" s="16"/>
      <c r="G23" s="16"/>
      <c r="H23" s="16"/>
      <c r="I23" s="16"/>
      <c r="J23" s="16"/>
      <c r="K23" s="16"/>
      <c r="L23" s="16"/>
      <c r="M23" s="16"/>
      <c r="N23" s="16"/>
      <c r="O23" s="16"/>
      <c r="P23" s="16"/>
      <c r="Q23" s="16"/>
      <c r="R23" s="16"/>
      <c r="S23" s="16"/>
      <c r="T23" s="16"/>
      <c r="U23" s="16"/>
      <c r="V23" s="16"/>
      <c r="W23" s="16"/>
      <c r="X23" s="16"/>
      <c r="Y23" s="16"/>
      <c r="Z23" s="16"/>
      <c r="AA23" s="16">
        <v>31521</v>
      </c>
      <c r="AB23" s="16">
        <v>43877</v>
      </c>
      <c r="AC23" s="16">
        <v>51027</v>
      </c>
      <c r="AD23" s="16">
        <v>53051</v>
      </c>
      <c r="AE23" s="16">
        <v>59613</v>
      </c>
      <c r="AF23" s="16">
        <v>61178</v>
      </c>
      <c r="AG23" s="16">
        <v>64262</v>
      </c>
      <c r="AH23" s="16">
        <v>63424</v>
      </c>
      <c r="AI23" s="16">
        <v>63112</v>
      </c>
      <c r="AJ23" s="16">
        <v>62908</v>
      </c>
      <c r="AK23" s="16">
        <v>57924</v>
      </c>
      <c r="AL23" s="16">
        <v>161971</v>
      </c>
      <c r="AM23" s="16">
        <v>180610</v>
      </c>
      <c r="AN23" s="16">
        <v>215716</v>
      </c>
      <c r="AO23" s="16">
        <v>243835</v>
      </c>
      <c r="AP23" s="16">
        <v>246541</v>
      </c>
      <c r="AQ23" s="16">
        <v>244940.1</v>
      </c>
      <c r="AR23" s="16">
        <v>236886.7</v>
      </c>
      <c r="AS23" s="16">
        <v>240925.1</v>
      </c>
      <c r="AT23" s="16">
        <v>237204.32168611794</v>
      </c>
    </row>
    <row r="24" spans="2:46" x14ac:dyDescent="0.35">
      <c r="B24" s="7" t="s">
        <v>371</v>
      </c>
      <c r="C24" s="7" t="s">
        <v>372</v>
      </c>
      <c r="D24" s="16"/>
      <c r="E24" s="16"/>
      <c r="F24" s="16"/>
      <c r="G24" s="16"/>
      <c r="H24" s="16"/>
      <c r="I24" s="16"/>
      <c r="J24" s="16"/>
      <c r="K24" s="16"/>
      <c r="L24" s="16"/>
      <c r="M24" s="16"/>
      <c r="N24" s="16"/>
      <c r="O24" s="16"/>
      <c r="P24" s="16"/>
      <c r="Q24" s="16"/>
      <c r="R24" s="16"/>
      <c r="S24" s="16"/>
      <c r="T24" s="16"/>
      <c r="U24" s="16"/>
      <c r="V24" s="16"/>
      <c r="W24" s="16"/>
      <c r="X24" s="16">
        <v>102</v>
      </c>
      <c r="Y24" s="16">
        <v>1949</v>
      </c>
      <c r="Z24" s="16">
        <v>1280</v>
      </c>
      <c r="AA24" s="16">
        <v>3713</v>
      </c>
      <c r="AB24" s="16">
        <v>3623</v>
      </c>
      <c r="AC24" s="16">
        <v>3258</v>
      </c>
      <c r="AD24" s="16">
        <v>3887</v>
      </c>
      <c r="AE24" s="16">
        <v>2959</v>
      </c>
      <c r="AF24" s="16">
        <v>1865</v>
      </c>
      <c r="AG24" s="16">
        <v>930</v>
      </c>
      <c r="AH24" s="16">
        <v>1192</v>
      </c>
      <c r="AI24" s="16">
        <v>1297</v>
      </c>
      <c r="AJ24" s="16">
        <v>1014</v>
      </c>
      <c r="AK24" s="16">
        <v>1247</v>
      </c>
      <c r="AL24" s="16">
        <v>4401</v>
      </c>
      <c r="AM24" s="16">
        <v>4007</v>
      </c>
      <c r="AN24" s="16">
        <v>2487</v>
      </c>
      <c r="AO24" s="16">
        <v>970</v>
      </c>
      <c r="AP24" s="16">
        <v>1266</v>
      </c>
      <c r="AQ24" s="16">
        <v>1413.6</v>
      </c>
      <c r="AR24" s="16">
        <v>1038.9000000000001</v>
      </c>
      <c r="AS24" s="16">
        <v>1089.8</v>
      </c>
      <c r="AT24" s="16">
        <v>1028.3582740183369</v>
      </c>
    </row>
    <row r="25" spans="2:46" x14ac:dyDescent="0.35">
      <c r="B25" s="7" t="s">
        <v>373</v>
      </c>
      <c r="C25" s="7" t="s">
        <v>374</v>
      </c>
      <c r="D25" s="16"/>
      <c r="E25" s="16"/>
      <c r="F25" s="16"/>
      <c r="G25" s="16"/>
      <c r="H25" s="16">
        <v>0</v>
      </c>
      <c r="I25" s="16">
        <v>0</v>
      </c>
      <c r="J25" s="16">
        <v>0</v>
      </c>
      <c r="K25" s="16">
        <v>0</v>
      </c>
      <c r="L25" s="16">
        <v>0</v>
      </c>
      <c r="M25" s="16">
        <v>0</v>
      </c>
      <c r="N25" s="16">
        <v>0</v>
      </c>
      <c r="O25" s="16">
        <v>30040</v>
      </c>
      <c r="P25" s="16">
        <v>31608</v>
      </c>
      <c r="Q25" s="16">
        <v>29326</v>
      </c>
      <c r="R25" s="16">
        <v>24518</v>
      </c>
      <c r="S25" s="16">
        <v>21403</v>
      </c>
      <c r="T25" s="16">
        <v>27092</v>
      </c>
      <c r="U25" s="16">
        <v>27579</v>
      </c>
      <c r="V25" s="16">
        <v>23313</v>
      </c>
      <c r="W25" s="16">
        <v>23454</v>
      </c>
      <c r="X25" s="16">
        <v>22558</v>
      </c>
      <c r="Y25" s="16">
        <v>22657</v>
      </c>
      <c r="Z25" s="16">
        <v>21717</v>
      </c>
      <c r="AA25" s="16">
        <v>22119</v>
      </c>
      <c r="AB25" s="16">
        <v>19788</v>
      </c>
      <c r="AC25" s="16">
        <v>20599</v>
      </c>
      <c r="AD25" s="16">
        <v>17544</v>
      </c>
      <c r="AE25" s="16">
        <v>26121</v>
      </c>
      <c r="AF25" s="16">
        <v>28973</v>
      </c>
      <c r="AG25" s="16">
        <v>20581</v>
      </c>
      <c r="AH25" s="16">
        <v>34476</v>
      </c>
      <c r="AI25" s="16">
        <v>31785</v>
      </c>
      <c r="AJ25" s="16">
        <v>34576</v>
      </c>
      <c r="AK25" s="16">
        <v>38867</v>
      </c>
      <c r="AL25" s="16">
        <v>42057</v>
      </c>
      <c r="AM25" s="16">
        <v>41564</v>
      </c>
      <c r="AN25" s="16">
        <v>41817</v>
      </c>
      <c r="AO25" s="16">
        <v>41679</v>
      </c>
      <c r="AP25" s="16">
        <v>37634</v>
      </c>
      <c r="AQ25" s="16">
        <v>36469.9</v>
      </c>
      <c r="AR25" s="16">
        <v>38308.800000000003</v>
      </c>
      <c r="AS25" s="16">
        <v>37182.5</v>
      </c>
      <c r="AT25" s="16">
        <v>23778.851463378476</v>
      </c>
    </row>
    <row r="26" spans="2:46" x14ac:dyDescent="0.35">
      <c r="B26" s="7" t="s">
        <v>375</v>
      </c>
      <c r="C26" s="7" t="s">
        <v>361</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v>1622</v>
      </c>
      <c r="AC26" s="16">
        <v>7899</v>
      </c>
      <c r="AD26" s="16">
        <v>8091</v>
      </c>
      <c r="AE26" s="16">
        <v>6891</v>
      </c>
      <c r="AF26" s="16">
        <v>4450</v>
      </c>
      <c r="AG26" s="16">
        <v>4542</v>
      </c>
      <c r="AH26" s="16">
        <v>4449</v>
      </c>
      <c r="AI26" s="16">
        <v>1817</v>
      </c>
      <c r="AJ26" s="16">
        <v>2407</v>
      </c>
      <c r="AK26" s="16">
        <v>2488</v>
      </c>
      <c r="AL26" s="16">
        <v>1910</v>
      </c>
      <c r="AM26" s="16">
        <v>1612</v>
      </c>
      <c r="AN26" s="16">
        <v>1295</v>
      </c>
      <c r="AO26" s="16">
        <v>1475</v>
      </c>
      <c r="AP26" s="16">
        <v>288</v>
      </c>
      <c r="AQ26" s="16">
        <v>1443.8</v>
      </c>
      <c r="AR26" s="16">
        <v>2365.3000000000002</v>
      </c>
      <c r="AS26" s="16">
        <v>2144.1999999999998</v>
      </c>
      <c r="AT26" s="16">
        <v>2163.0578207657177</v>
      </c>
    </row>
    <row r="27" spans="2:46" x14ac:dyDescent="0.35">
      <c r="B27" s="7" t="s">
        <v>376</v>
      </c>
      <c r="C27" s="7" t="s">
        <v>372</v>
      </c>
      <c r="D27" s="16"/>
      <c r="E27" s="16"/>
      <c r="F27" s="16"/>
      <c r="G27" s="16"/>
      <c r="H27" s="16">
        <v>0</v>
      </c>
      <c r="I27" s="16">
        <v>0</v>
      </c>
      <c r="J27" s="16">
        <v>0</v>
      </c>
      <c r="K27" s="16">
        <v>0</v>
      </c>
      <c r="L27" s="16">
        <v>0</v>
      </c>
      <c r="M27" s="16">
        <v>0</v>
      </c>
      <c r="N27" s="16">
        <v>0</v>
      </c>
      <c r="O27" s="16">
        <v>2070</v>
      </c>
      <c r="P27" s="16">
        <v>2059</v>
      </c>
      <c r="Q27" s="16">
        <v>2621</v>
      </c>
      <c r="R27" s="16">
        <v>2145</v>
      </c>
      <c r="S27" s="16">
        <v>949</v>
      </c>
      <c r="T27" s="16">
        <v>1611</v>
      </c>
      <c r="U27" s="16">
        <v>5398</v>
      </c>
      <c r="V27" s="16">
        <v>4008</v>
      </c>
      <c r="W27" s="16">
        <v>2572</v>
      </c>
      <c r="X27" s="16">
        <v>1916</v>
      </c>
      <c r="Y27" s="16">
        <v>1455</v>
      </c>
      <c r="Z27" s="16">
        <v>2531</v>
      </c>
      <c r="AA27" s="16">
        <v>3054</v>
      </c>
      <c r="AB27" s="16">
        <v>3642</v>
      </c>
      <c r="AC27" s="16">
        <v>2932</v>
      </c>
      <c r="AD27" s="16">
        <v>2595</v>
      </c>
      <c r="AE27" s="16">
        <v>1092</v>
      </c>
      <c r="AF27" s="16">
        <v>1413</v>
      </c>
      <c r="AG27" s="16">
        <v>1927</v>
      </c>
      <c r="AH27" s="16">
        <v>2725</v>
      </c>
      <c r="AI27" s="16">
        <v>1915</v>
      </c>
      <c r="AJ27" s="16">
        <v>1434</v>
      </c>
      <c r="AK27" s="16">
        <v>568</v>
      </c>
      <c r="AL27" s="16">
        <v>1439</v>
      </c>
      <c r="AM27" s="16">
        <v>669</v>
      </c>
      <c r="AN27" s="16">
        <v>1979</v>
      </c>
      <c r="AO27" s="16">
        <v>1563</v>
      </c>
      <c r="AP27" s="16">
        <v>1441</v>
      </c>
      <c r="AQ27" s="16">
        <v>1216.9000000000001</v>
      </c>
      <c r="AR27" s="16">
        <v>564.4</v>
      </c>
      <c r="AS27" s="16">
        <v>1400.3</v>
      </c>
      <c r="AT27" s="16">
        <v>703.34984465131561</v>
      </c>
    </row>
    <row r="28" spans="2:46" x14ac:dyDescent="0.35">
      <c r="B28" s="7" t="s">
        <v>377</v>
      </c>
      <c r="C28" s="7" t="s">
        <v>372</v>
      </c>
      <c r="D28" s="16"/>
      <c r="E28" s="16"/>
      <c r="F28" s="16"/>
      <c r="G28" s="16"/>
      <c r="H28" s="16">
        <v>0</v>
      </c>
      <c r="I28" s="16">
        <v>0</v>
      </c>
      <c r="J28" s="16">
        <v>0</v>
      </c>
      <c r="K28" s="16">
        <v>0</v>
      </c>
      <c r="L28" s="16">
        <v>0</v>
      </c>
      <c r="M28" s="16">
        <v>0</v>
      </c>
      <c r="N28" s="16">
        <v>0</v>
      </c>
      <c r="O28" s="16">
        <v>5057</v>
      </c>
      <c r="P28" s="16">
        <v>6183</v>
      </c>
      <c r="Q28" s="16">
        <v>7232</v>
      </c>
      <c r="R28" s="16">
        <v>6468</v>
      </c>
      <c r="S28" s="16">
        <v>5982</v>
      </c>
      <c r="T28" s="16">
        <v>6486</v>
      </c>
      <c r="U28" s="16">
        <v>5361</v>
      </c>
      <c r="V28" s="16">
        <v>6498</v>
      </c>
      <c r="W28" s="16">
        <v>5784</v>
      </c>
      <c r="X28" s="16">
        <v>6185</v>
      </c>
      <c r="Y28" s="16">
        <v>2811</v>
      </c>
      <c r="Z28" s="16">
        <v>4751</v>
      </c>
      <c r="AA28" s="16">
        <v>4339</v>
      </c>
      <c r="AB28" s="16">
        <v>5512</v>
      </c>
      <c r="AC28" s="16">
        <v>4250</v>
      </c>
      <c r="AD28" s="16">
        <v>3929</v>
      </c>
      <c r="AE28" s="16">
        <v>6239</v>
      </c>
      <c r="AF28" s="16">
        <v>5464</v>
      </c>
      <c r="AG28" s="16">
        <v>3539</v>
      </c>
      <c r="AH28" s="16">
        <v>4622</v>
      </c>
      <c r="AI28" s="16">
        <v>4165</v>
      </c>
      <c r="AJ28" s="16">
        <v>3157</v>
      </c>
      <c r="AK28" s="16">
        <v>1855</v>
      </c>
      <c r="AL28" s="16">
        <v>2818</v>
      </c>
      <c r="AM28" s="16">
        <v>4091</v>
      </c>
      <c r="AN28" s="16">
        <v>6099</v>
      </c>
      <c r="AO28" s="16">
        <v>6034</v>
      </c>
      <c r="AP28" s="16">
        <v>4950</v>
      </c>
      <c r="AQ28" s="16">
        <v>4657.1000000000004</v>
      </c>
      <c r="AR28" s="16">
        <v>4097.2</v>
      </c>
      <c r="AS28" s="16">
        <v>3962.9</v>
      </c>
      <c r="AT28" s="16">
        <v>3440.3680978260868</v>
      </c>
    </row>
    <row r="29" spans="2:46" x14ac:dyDescent="0.35">
      <c r="B29" s="7" t="s">
        <v>378</v>
      </c>
      <c r="C29" s="7" t="s">
        <v>368</v>
      </c>
      <c r="D29" s="16"/>
      <c r="E29" s="16"/>
      <c r="F29" s="16"/>
      <c r="G29" s="16"/>
      <c r="H29" s="16">
        <v>0</v>
      </c>
      <c r="I29" s="16">
        <v>0</v>
      </c>
      <c r="J29" s="16">
        <v>0</v>
      </c>
      <c r="K29" s="16">
        <v>0</v>
      </c>
      <c r="L29" s="16">
        <v>0</v>
      </c>
      <c r="M29" s="16">
        <v>0</v>
      </c>
      <c r="N29" s="16">
        <v>0</v>
      </c>
      <c r="O29" s="16">
        <v>17505</v>
      </c>
      <c r="P29" s="16">
        <v>14796</v>
      </c>
      <c r="Q29" s="16">
        <v>13080</v>
      </c>
      <c r="R29" s="16">
        <v>11132</v>
      </c>
      <c r="S29" s="16">
        <v>14449</v>
      </c>
      <c r="T29" s="16">
        <v>33500</v>
      </c>
      <c r="U29" s="16">
        <v>32670</v>
      </c>
      <c r="V29" s="16">
        <v>35120</v>
      </c>
      <c r="W29" s="16">
        <v>38816</v>
      </c>
      <c r="X29" s="16">
        <v>45156</v>
      </c>
      <c r="Y29" s="16">
        <v>23896</v>
      </c>
      <c r="Z29" s="16">
        <v>39403</v>
      </c>
      <c r="AA29" s="16">
        <v>44205</v>
      </c>
      <c r="AB29" s="16">
        <v>49093</v>
      </c>
      <c r="AC29" s="16">
        <v>46750</v>
      </c>
      <c r="AD29" s="16">
        <v>51647</v>
      </c>
      <c r="AE29" s="16">
        <v>52881</v>
      </c>
      <c r="AF29" s="16">
        <v>52526</v>
      </c>
      <c r="AG29" s="16">
        <v>44699</v>
      </c>
      <c r="AH29" s="16">
        <v>40983</v>
      </c>
      <c r="AI29" s="16">
        <v>45623</v>
      </c>
      <c r="AJ29" s="16">
        <v>44945</v>
      </c>
      <c r="AK29" s="16">
        <v>29122</v>
      </c>
      <c r="AL29" s="16">
        <v>40658</v>
      </c>
      <c r="AM29" s="16">
        <v>42408</v>
      </c>
      <c r="AN29" s="16">
        <v>42873</v>
      </c>
      <c r="AO29" s="16">
        <v>41487</v>
      </c>
      <c r="AP29" s="16">
        <v>32523</v>
      </c>
      <c r="AQ29" s="16">
        <v>37727</v>
      </c>
      <c r="AR29" s="16">
        <v>36467.5</v>
      </c>
      <c r="AS29" s="16">
        <v>36891</v>
      </c>
      <c r="AT29" s="16">
        <v>40214.170339015873</v>
      </c>
    </row>
    <row r="30" spans="2:46" x14ac:dyDescent="0.35">
      <c r="B30" s="7" t="s">
        <v>379</v>
      </c>
      <c r="C30" s="7" t="s">
        <v>361</v>
      </c>
      <c r="D30" s="16"/>
      <c r="E30" s="16"/>
      <c r="F30" s="16"/>
      <c r="G30" s="16">
        <v>6376</v>
      </c>
      <c r="H30" s="16">
        <v>6429</v>
      </c>
      <c r="I30" s="16">
        <v>6741</v>
      </c>
      <c r="J30" s="16">
        <v>6599</v>
      </c>
      <c r="K30" s="16">
        <v>5741</v>
      </c>
      <c r="L30" s="16">
        <v>5177</v>
      </c>
      <c r="M30" s="16">
        <v>7615</v>
      </c>
      <c r="N30" s="16">
        <v>7381</v>
      </c>
      <c r="O30" s="16">
        <v>6221</v>
      </c>
      <c r="P30" s="16">
        <v>5604</v>
      </c>
      <c r="Q30" s="16">
        <v>5795</v>
      </c>
      <c r="R30" s="16">
        <v>5063</v>
      </c>
      <c r="S30" s="16">
        <v>4767</v>
      </c>
      <c r="T30" s="16">
        <v>5090</v>
      </c>
      <c r="U30" s="16">
        <v>4098</v>
      </c>
      <c r="V30" s="16">
        <v>3716</v>
      </c>
      <c r="W30" s="16">
        <v>3257</v>
      </c>
      <c r="X30" s="16">
        <v>3756</v>
      </c>
      <c r="Y30" s="16">
        <v>2300</v>
      </c>
      <c r="Z30" s="16">
        <v>0</v>
      </c>
      <c r="AA30" s="16">
        <v>3279</v>
      </c>
      <c r="AB30" s="16">
        <v>3472</v>
      </c>
      <c r="AC30" s="16">
        <v>3259</v>
      </c>
      <c r="AD30" s="16">
        <v>2616</v>
      </c>
      <c r="AE30" s="16">
        <v>2899</v>
      </c>
      <c r="AF30" s="16">
        <v>2707</v>
      </c>
      <c r="AG30" s="16">
        <v>1789</v>
      </c>
      <c r="AH30" s="16">
        <v>1971</v>
      </c>
      <c r="AI30" s="16">
        <v>3501</v>
      </c>
      <c r="AJ30" s="16">
        <v>2108</v>
      </c>
      <c r="AK30" s="16">
        <v>2018</v>
      </c>
      <c r="AL30" s="16">
        <v>1923</v>
      </c>
      <c r="AM30" s="16">
        <v>2154</v>
      </c>
      <c r="AN30" s="16">
        <v>1783</v>
      </c>
      <c r="AO30" s="16">
        <v>1689</v>
      </c>
      <c r="AP30" s="16">
        <v>1830</v>
      </c>
      <c r="AQ30" s="16">
        <v>1061.3</v>
      </c>
      <c r="AR30" s="16">
        <v>1277</v>
      </c>
      <c r="AS30" s="16">
        <v>1209.5</v>
      </c>
      <c r="AT30" s="16">
        <v>1178.596510869565</v>
      </c>
    </row>
    <row r="31" spans="2:46" x14ac:dyDescent="0.35">
      <c r="B31" s="7" t="s">
        <v>380</v>
      </c>
      <c r="C31" s="7" t="s">
        <v>361</v>
      </c>
      <c r="D31" s="16"/>
      <c r="E31" s="16"/>
      <c r="F31" s="16"/>
      <c r="G31" s="16">
        <v>9600</v>
      </c>
      <c r="H31" s="16">
        <v>10703</v>
      </c>
      <c r="I31" s="16">
        <v>9390</v>
      </c>
      <c r="J31" s="16">
        <v>8783</v>
      </c>
      <c r="K31" s="16">
        <v>7326</v>
      </c>
      <c r="L31" s="16">
        <v>6445</v>
      </c>
      <c r="M31" s="16">
        <v>6033</v>
      </c>
      <c r="N31" s="16">
        <v>4195</v>
      </c>
      <c r="O31" s="16">
        <v>3462</v>
      </c>
      <c r="P31" s="16">
        <v>526</v>
      </c>
      <c r="Q31" s="16">
        <v>4</v>
      </c>
      <c r="R31" s="16">
        <v>12316</v>
      </c>
      <c r="S31" s="16">
        <v>16292</v>
      </c>
      <c r="T31" s="16">
        <v>14109</v>
      </c>
      <c r="U31" s="16">
        <v>12646</v>
      </c>
      <c r="V31" s="16">
        <v>11016</v>
      </c>
      <c r="W31" s="16">
        <v>9655</v>
      </c>
      <c r="X31" s="16">
        <v>7757</v>
      </c>
      <c r="Y31" s="16">
        <v>8518</v>
      </c>
      <c r="Z31" s="16">
        <v>10088</v>
      </c>
      <c r="AA31" s="16">
        <v>9040</v>
      </c>
      <c r="AB31" s="16">
        <v>7774</v>
      </c>
      <c r="AC31" s="16">
        <v>6511</v>
      </c>
      <c r="AD31" s="16">
        <v>6200</v>
      </c>
      <c r="AE31" s="16">
        <v>5192</v>
      </c>
      <c r="AF31" s="16">
        <v>4892</v>
      </c>
      <c r="AG31" s="16">
        <v>3602</v>
      </c>
      <c r="AH31" s="16">
        <v>3264</v>
      </c>
      <c r="AI31" s="16">
        <v>4275</v>
      </c>
      <c r="AJ31" s="16">
        <v>4582</v>
      </c>
      <c r="AK31" s="16">
        <v>2757</v>
      </c>
      <c r="AL31" s="16">
        <v>5673</v>
      </c>
      <c r="AM31" s="16">
        <v>3390</v>
      </c>
      <c r="AN31" s="16">
        <v>2822</v>
      </c>
      <c r="AO31" s="16">
        <v>2905</v>
      </c>
      <c r="AP31" s="16">
        <v>2498</v>
      </c>
      <c r="AQ31" s="16">
        <v>1401.1</v>
      </c>
      <c r="AR31" s="16">
        <v>841.4</v>
      </c>
      <c r="AS31" s="16">
        <v>2135.6999999999998</v>
      </c>
      <c r="AT31" s="16">
        <v>1157.7648259633586</v>
      </c>
    </row>
    <row r="32" spans="2:46" x14ac:dyDescent="0.35">
      <c r="B32" s="7" t="s">
        <v>366</v>
      </c>
      <c r="C32" s="7" t="s">
        <v>366</v>
      </c>
      <c r="D32" s="16">
        <v>4328</v>
      </c>
      <c r="E32" s="16">
        <v>2698</v>
      </c>
      <c r="F32" s="16">
        <v>2335</v>
      </c>
      <c r="G32" s="16">
        <v>1610</v>
      </c>
      <c r="H32" s="16">
        <v>1732</v>
      </c>
      <c r="I32" s="16">
        <v>1498</v>
      </c>
      <c r="J32" s="16">
        <v>1348</v>
      </c>
      <c r="K32" s="16">
        <v>1226</v>
      </c>
      <c r="L32" s="16">
        <v>1494</v>
      </c>
      <c r="M32" s="16">
        <v>946</v>
      </c>
      <c r="N32" s="16">
        <v>1026</v>
      </c>
      <c r="O32" s="16">
        <v>582</v>
      </c>
      <c r="P32" s="16">
        <v>65</v>
      </c>
      <c r="Q32" s="16">
        <v>95</v>
      </c>
      <c r="R32" s="16">
        <v>175</v>
      </c>
      <c r="S32" s="16">
        <v>78</v>
      </c>
      <c r="T32" s="16">
        <v>71</v>
      </c>
      <c r="U32" s="16">
        <v>67</v>
      </c>
      <c r="V32" s="16">
        <v>57</v>
      </c>
      <c r="W32" s="16">
        <v>275</v>
      </c>
      <c r="X32" s="16">
        <v>173</v>
      </c>
      <c r="Y32" s="16">
        <v>99</v>
      </c>
      <c r="Z32" s="16">
        <v>80</v>
      </c>
      <c r="AA32" s="16">
        <v>229</v>
      </c>
      <c r="AB32" s="16">
        <v>208</v>
      </c>
      <c r="AC32" s="16">
        <v>322</v>
      </c>
      <c r="AD32" s="16">
        <v>39</v>
      </c>
      <c r="AE32" s="16">
        <v>40</v>
      </c>
      <c r="AF32" s="16">
        <v>-6</v>
      </c>
      <c r="AG32" s="16">
        <v>37</v>
      </c>
      <c r="AH32" s="16">
        <v>242</v>
      </c>
      <c r="AI32" s="16">
        <v>122</v>
      </c>
      <c r="AJ32" s="16">
        <v>190</v>
      </c>
      <c r="AK32" s="16">
        <v>45</v>
      </c>
      <c r="AL32" s="16">
        <v>14</v>
      </c>
      <c r="AM32" s="16">
        <v>81</v>
      </c>
      <c r="AN32" s="16">
        <v>88</v>
      </c>
      <c r="AO32" s="16">
        <v>95</v>
      </c>
      <c r="AP32" s="16">
        <v>-10</v>
      </c>
      <c r="AQ32" s="16">
        <v>3</v>
      </c>
      <c r="AR32" s="16">
        <v>2.6</v>
      </c>
      <c r="AS32" s="16">
        <v>5.4</v>
      </c>
      <c r="AT32" s="16">
        <v>8.1739130434782616</v>
      </c>
    </row>
    <row r="33" spans="2:49" x14ac:dyDescent="0.35">
      <c r="B33" s="20" t="s">
        <v>381</v>
      </c>
      <c r="C33" s="20"/>
      <c r="D33" s="21">
        <v>4328</v>
      </c>
      <c r="E33" s="21">
        <v>2698</v>
      </c>
      <c r="F33" s="21">
        <v>2335</v>
      </c>
      <c r="G33" s="21">
        <v>54175</v>
      </c>
      <c r="H33" s="21">
        <v>64941</v>
      </c>
      <c r="I33" s="21">
        <v>58363</v>
      </c>
      <c r="J33" s="21">
        <v>62806</v>
      </c>
      <c r="K33" s="21">
        <v>53996</v>
      </c>
      <c r="L33" s="21">
        <v>60615</v>
      </c>
      <c r="M33" s="21">
        <v>62440</v>
      </c>
      <c r="N33" s="21">
        <v>59839</v>
      </c>
      <c r="O33" s="21">
        <v>126524</v>
      </c>
      <c r="P33" s="21">
        <v>145338</v>
      </c>
      <c r="Q33" s="21">
        <v>142713</v>
      </c>
      <c r="R33" s="21">
        <v>131880</v>
      </c>
      <c r="S33" s="21">
        <v>135554</v>
      </c>
      <c r="T33" s="21">
        <v>158649</v>
      </c>
      <c r="U33" s="21">
        <v>157784</v>
      </c>
      <c r="V33" s="21">
        <v>150566</v>
      </c>
      <c r="W33" s="21">
        <v>155721</v>
      </c>
      <c r="X33" s="21">
        <v>158667</v>
      </c>
      <c r="Y33" s="21">
        <v>127313</v>
      </c>
      <c r="Z33" s="21">
        <v>146114</v>
      </c>
      <c r="AA33" s="21">
        <v>191066</v>
      </c>
      <c r="AB33" s="21">
        <v>208110</v>
      </c>
      <c r="AC33" s="21">
        <v>209777</v>
      </c>
      <c r="AD33" s="21">
        <v>201611</v>
      </c>
      <c r="AE33" s="21">
        <v>223095</v>
      </c>
      <c r="AF33" s="21">
        <v>222211</v>
      </c>
      <c r="AG33" s="21">
        <v>198623</v>
      </c>
      <c r="AH33" s="21">
        <v>210026</v>
      </c>
      <c r="AI33" s="21">
        <v>206984</v>
      </c>
      <c r="AJ33" s="21">
        <v>208202</v>
      </c>
      <c r="AK33" s="21">
        <v>181257</v>
      </c>
      <c r="AL33" s="21">
        <v>411749</v>
      </c>
      <c r="AM33" s="21">
        <v>431966</v>
      </c>
      <c r="AN33" s="21">
        <v>452690</v>
      </c>
      <c r="AO33" s="21">
        <f>SUM(AO17:AO32)</f>
        <v>480684</v>
      </c>
      <c r="AP33" s="21">
        <f>SUM(AP17:AP32)</f>
        <v>449754</v>
      </c>
      <c r="AQ33" s="21">
        <f>SUM(AQ17:AQ32)</f>
        <v>444276.19999999995</v>
      </c>
      <c r="AR33" s="21">
        <f>SUM(AR17:AR32)</f>
        <v>447958.4</v>
      </c>
      <c r="AS33" s="21">
        <f>SUM(AS17:AS32)</f>
        <v>444116.20000000007</v>
      </c>
      <c r="AT33" s="21">
        <v>414684.29006233596</v>
      </c>
    </row>
    <row r="34" spans="2:49" x14ac:dyDescent="0.3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T34"/>
    </row>
    <row r="35" spans="2:49" x14ac:dyDescent="0.3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T35"/>
    </row>
    <row r="36" spans="2:49" s="22" customFormat="1" x14ac:dyDescent="0.35">
      <c r="B36" s="36" t="s">
        <v>382</v>
      </c>
      <c r="C36" s="36"/>
      <c r="D36" s="37"/>
      <c r="E36" s="37"/>
      <c r="F36" s="37"/>
      <c r="G36" s="37"/>
      <c r="H36" s="37"/>
      <c r="I36" s="37"/>
      <c r="J36" s="37"/>
      <c r="K36" s="37"/>
      <c r="L36" s="37" t="s">
        <v>320</v>
      </c>
      <c r="M36" s="37" t="s">
        <v>321</v>
      </c>
      <c r="N36" s="37" t="s">
        <v>322</v>
      </c>
      <c r="O36" s="37" t="s">
        <v>323</v>
      </c>
      <c r="P36" s="37" t="s">
        <v>324</v>
      </c>
      <c r="Q36" s="37" t="s">
        <v>325</v>
      </c>
      <c r="R36" s="37" t="s">
        <v>326</v>
      </c>
      <c r="S36" s="37" t="s">
        <v>327</v>
      </c>
      <c r="T36" s="37" t="s">
        <v>328</v>
      </c>
      <c r="U36" s="37" t="s">
        <v>329</v>
      </c>
      <c r="V36" s="37" t="s">
        <v>330</v>
      </c>
      <c r="W36" s="37" t="s">
        <v>331</v>
      </c>
      <c r="X36" s="37" t="s">
        <v>332</v>
      </c>
      <c r="Y36" s="37" t="s">
        <v>333</v>
      </c>
      <c r="Z36" s="37" t="s">
        <v>334</v>
      </c>
      <c r="AA36" s="37" t="s">
        <v>335</v>
      </c>
      <c r="AB36" s="37" t="s">
        <v>336</v>
      </c>
      <c r="AC36" s="37" t="s">
        <v>337</v>
      </c>
      <c r="AD36" s="37" t="s">
        <v>338</v>
      </c>
      <c r="AE36" s="37" t="s">
        <v>339</v>
      </c>
      <c r="AF36" s="37" t="s">
        <v>340</v>
      </c>
      <c r="AG36" s="37" t="s">
        <v>341</v>
      </c>
      <c r="AH36" s="37" t="s">
        <v>342</v>
      </c>
      <c r="AI36" s="37" t="s">
        <v>343</v>
      </c>
      <c r="AJ36" s="37" t="s">
        <v>344</v>
      </c>
      <c r="AK36" s="37" t="s">
        <v>345</v>
      </c>
      <c r="AL36" s="37" t="s">
        <v>346</v>
      </c>
      <c r="AM36" s="37" t="s">
        <v>347</v>
      </c>
      <c r="AN36" s="37" t="s">
        <v>348</v>
      </c>
      <c r="AO36" s="37" t="s">
        <v>349</v>
      </c>
      <c r="AP36" s="37" t="s">
        <v>401</v>
      </c>
      <c r="AQ36" s="34" t="s">
        <v>407</v>
      </c>
      <c r="AR36" s="34" t="s">
        <v>422</v>
      </c>
      <c r="AS36" s="34" t="s">
        <v>434</v>
      </c>
      <c r="AT36" s="34" t="s">
        <v>436</v>
      </c>
      <c r="AU36" s="6"/>
      <c r="AV36" s="6"/>
      <c r="AW36" s="6"/>
    </row>
    <row r="37" spans="2:49" x14ac:dyDescent="0.35">
      <c r="B37" s="7" t="s">
        <v>361</v>
      </c>
      <c r="C37" s="7"/>
      <c r="D37" s="16"/>
      <c r="E37" s="16"/>
      <c r="F37" s="16"/>
      <c r="G37" s="16"/>
      <c r="H37" s="16"/>
      <c r="I37" s="16"/>
      <c r="J37" s="16"/>
      <c r="K37" s="16"/>
      <c r="L37" s="16">
        <v>59122</v>
      </c>
      <c r="M37" s="16">
        <v>61494</v>
      </c>
      <c r="N37" s="16">
        <v>58812</v>
      </c>
      <c r="O37" s="16">
        <v>69836</v>
      </c>
      <c r="P37" s="16">
        <v>75058</v>
      </c>
      <c r="Q37" s="16">
        <v>72522</v>
      </c>
      <c r="R37" s="16">
        <v>68914</v>
      </c>
      <c r="S37" s="16">
        <v>67020</v>
      </c>
      <c r="T37" s="16">
        <v>62950</v>
      </c>
      <c r="U37" s="16">
        <v>60100</v>
      </c>
      <c r="V37" s="16">
        <v>56729</v>
      </c>
      <c r="W37" s="16">
        <v>58357</v>
      </c>
      <c r="X37" s="16">
        <v>56820</v>
      </c>
      <c r="Y37" s="16">
        <v>53125</v>
      </c>
      <c r="Z37" s="16">
        <v>51404</v>
      </c>
      <c r="AA37" s="16">
        <v>56441</v>
      </c>
      <c r="AB37" s="16">
        <v>57494</v>
      </c>
      <c r="AC37" s="16">
        <v>58008</v>
      </c>
      <c r="AD37" s="16">
        <v>51212</v>
      </c>
      <c r="AE37" s="16">
        <v>54745</v>
      </c>
      <c r="AF37" s="16">
        <v>50146</v>
      </c>
      <c r="AG37" s="16">
        <v>45923</v>
      </c>
      <c r="AH37" s="16">
        <v>46610</v>
      </c>
      <c r="AI37" s="16">
        <v>43382</v>
      </c>
      <c r="AJ37" s="16">
        <v>45347</v>
      </c>
      <c r="AK37" s="16">
        <v>43816</v>
      </c>
      <c r="AL37" s="16">
        <v>49406</v>
      </c>
      <c r="AM37" s="16">
        <v>45698</v>
      </c>
      <c r="AN37" s="16">
        <v>42756</v>
      </c>
      <c r="AO37" s="16">
        <v>44976</v>
      </c>
      <c r="AP37" s="16">
        <f>+AP17+AP18+AP26+AP30+AP31</f>
        <v>33775</v>
      </c>
      <c r="AQ37" s="16">
        <f>+AQ17+AQ18+AQ26+AQ30+AQ31</f>
        <v>33066.5</v>
      </c>
      <c r="AR37" s="16">
        <f>+AR17+AR18+AR26+AR30+AR31</f>
        <v>57081.100000000006</v>
      </c>
      <c r="AS37" s="16">
        <f>+AS17+AS18+AS26+AS30+AS31</f>
        <v>56953.999999999993</v>
      </c>
      <c r="AT37" s="16">
        <v>49501.842736150073</v>
      </c>
    </row>
    <row r="38" spans="2:49" x14ac:dyDescent="0.35">
      <c r="B38" s="7" t="s">
        <v>364</v>
      </c>
      <c r="C38" s="7"/>
      <c r="D38" s="16"/>
      <c r="E38" s="16"/>
      <c r="F38" s="16"/>
      <c r="G38" s="16"/>
      <c r="H38" s="16"/>
      <c r="I38" s="16"/>
      <c r="J38" s="16"/>
      <c r="K38" s="16"/>
      <c r="L38" s="16">
        <v>0</v>
      </c>
      <c r="M38" s="16">
        <v>0</v>
      </c>
      <c r="N38" s="16">
        <v>0</v>
      </c>
      <c r="O38" s="16">
        <v>838</v>
      </c>
      <c r="P38" s="16">
        <v>15003</v>
      </c>
      <c r="Q38" s="16">
        <v>17257</v>
      </c>
      <c r="R38" s="16">
        <v>16574</v>
      </c>
      <c r="S38" s="16">
        <v>23489</v>
      </c>
      <c r="T38" s="16">
        <v>24421</v>
      </c>
      <c r="U38" s="16">
        <v>23699</v>
      </c>
      <c r="V38" s="16">
        <v>22651</v>
      </c>
      <c r="W38" s="16">
        <v>23343</v>
      </c>
      <c r="X38" s="16">
        <v>22539</v>
      </c>
      <c r="Y38" s="16">
        <v>19069</v>
      </c>
      <c r="Z38" s="16">
        <v>22481</v>
      </c>
      <c r="AA38" s="16">
        <v>23139</v>
      </c>
      <c r="AB38" s="16">
        <v>22705</v>
      </c>
      <c r="AC38" s="16">
        <v>22089</v>
      </c>
      <c r="AD38" s="16">
        <v>17025</v>
      </c>
      <c r="AE38" s="16">
        <v>18723</v>
      </c>
      <c r="AF38" s="16">
        <v>20206</v>
      </c>
      <c r="AG38" s="16">
        <v>16129</v>
      </c>
      <c r="AH38" s="16">
        <v>15285</v>
      </c>
      <c r="AI38" s="16">
        <v>15157</v>
      </c>
      <c r="AJ38" s="16">
        <v>14038</v>
      </c>
      <c r="AK38" s="16">
        <v>7019</v>
      </c>
      <c r="AL38" s="16">
        <v>99001</v>
      </c>
      <c r="AM38" s="16">
        <v>99697</v>
      </c>
      <c r="AN38" s="16">
        <v>84344</v>
      </c>
      <c r="AO38" s="16">
        <v>89284</v>
      </c>
      <c r="AP38" s="16">
        <f>+AP19+AP22</f>
        <v>82042</v>
      </c>
      <c r="AQ38" s="16">
        <f>+AQ19+AQ22</f>
        <v>73964.800000000003</v>
      </c>
      <c r="AR38" s="16">
        <f>+AR19+AR22</f>
        <v>65840.899999999994</v>
      </c>
      <c r="AS38" s="16">
        <f>+AS19+AS22</f>
        <v>57767.8</v>
      </c>
      <c r="AT38" s="16">
        <v>50118.947386328902</v>
      </c>
    </row>
    <row r="39" spans="2:49" x14ac:dyDescent="0.35">
      <c r="B39" s="7" t="s">
        <v>374</v>
      </c>
      <c r="C39" s="7"/>
      <c r="D39" s="16"/>
      <c r="E39" s="16"/>
      <c r="F39" s="16"/>
      <c r="G39" s="16"/>
      <c r="H39" s="16"/>
      <c r="I39" s="16"/>
      <c r="J39" s="16"/>
      <c r="K39" s="16"/>
      <c r="L39" s="16">
        <v>0</v>
      </c>
      <c r="M39" s="16">
        <v>0</v>
      </c>
      <c r="N39" s="16">
        <v>0</v>
      </c>
      <c r="O39" s="16">
        <v>30040</v>
      </c>
      <c r="P39" s="16">
        <v>31608</v>
      </c>
      <c r="Q39" s="16">
        <v>29326</v>
      </c>
      <c r="R39" s="16">
        <v>24518</v>
      </c>
      <c r="S39" s="16">
        <v>21403</v>
      </c>
      <c r="T39" s="16">
        <v>27092</v>
      </c>
      <c r="U39" s="16">
        <v>27579</v>
      </c>
      <c r="V39" s="16">
        <v>23313</v>
      </c>
      <c r="W39" s="16">
        <v>23454</v>
      </c>
      <c r="X39" s="16">
        <v>22558</v>
      </c>
      <c r="Y39" s="16">
        <v>22657</v>
      </c>
      <c r="Z39" s="16">
        <v>21717</v>
      </c>
      <c r="AA39" s="16">
        <v>22119</v>
      </c>
      <c r="AB39" s="16">
        <v>19788</v>
      </c>
      <c r="AC39" s="16">
        <v>20599</v>
      </c>
      <c r="AD39" s="16">
        <v>17544</v>
      </c>
      <c r="AE39" s="16">
        <v>26121</v>
      </c>
      <c r="AF39" s="16">
        <v>28973</v>
      </c>
      <c r="AG39" s="16">
        <v>20581</v>
      </c>
      <c r="AH39" s="16">
        <v>34476</v>
      </c>
      <c r="AI39" s="16">
        <v>31785</v>
      </c>
      <c r="AJ39" s="16">
        <v>34576</v>
      </c>
      <c r="AK39" s="16">
        <v>38867</v>
      </c>
      <c r="AL39" s="16">
        <v>42057</v>
      </c>
      <c r="AM39" s="16">
        <v>41564</v>
      </c>
      <c r="AN39" s="16">
        <v>41817</v>
      </c>
      <c r="AO39" s="16">
        <v>41679</v>
      </c>
      <c r="AP39" s="16">
        <f>+AP25</f>
        <v>37634</v>
      </c>
      <c r="AQ39" s="16">
        <f>+AQ25</f>
        <v>36469.9</v>
      </c>
      <c r="AR39" s="16">
        <f>+AR25</f>
        <v>38308.800000000003</v>
      </c>
      <c r="AS39" s="16">
        <f>+AS25</f>
        <v>37182.5</v>
      </c>
      <c r="AT39" s="16">
        <v>23778.851463378476</v>
      </c>
    </row>
    <row r="40" spans="2:49" x14ac:dyDescent="0.35">
      <c r="B40" s="7" t="s">
        <v>372</v>
      </c>
      <c r="C40" s="7"/>
      <c r="D40" s="16"/>
      <c r="E40" s="16"/>
      <c r="F40" s="16"/>
      <c r="G40" s="16"/>
      <c r="H40" s="16"/>
      <c r="I40" s="16"/>
      <c r="J40" s="16"/>
      <c r="K40" s="16"/>
      <c r="L40" s="16">
        <v>0</v>
      </c>
      <c r="M40" s="16">
        <v>0</v>
      </c>
      <c r="N40" s="16">
        <v>0</v>
      </c>
      <c r="O40" s="16">
        <v>7127</v>
      </c>
      <c r="P40" s="16">
        <v>8242</v>
      </c>
      <c r="Q40" s="16">
        <v>9853</v>
      </c>
      <c r="R40" s="16">
        <v>8613</v>
      </c>
      <c r="S40" s="16">
        <v>6931</v>
      </c>
      <c r="T40" s="16">
        <v>8097</v>
      </c>
      <c r="U40" s="16">
        <v>10759</v>
      </c>
      <c r="V40" s="16">
        <v>10506</v>
      </c>
      <c r="W40" s="16">
        <v>8356</v>
      </c>
      <c r="X40" s="16">
        <v>8203</v>
      </c>
      <c r="Y40" s="16">
        <v>6215</v>
      </c>
      <c r="Z40" s="16">
        <v>8562</v>
      </c>
      <c r="AA40" s="16">
        <v>11106</v>
      </c>
      <c r="AB40" s="16">
        <v>12777</v>
      </c>
      <c r="AC40" s="16">
        <v>10440</v>
      </c>
      <c r="AD40" s="16">
        <v>10411</v>
      </c>
      <c r="AE40" s="16">
        <v>10290</v>
      </c>
      <c r="AF40" s="16">
        <v>8742</v>
      </c>
      <c r="AG40" s="16">
        <v>6396</v>
      </c>
      <c r="AH40" s="16">
        <v>8539</v>
      </c>
      <c r="AI40" s="16">
        <v>7377</v>
      </c>
      <c r="AJ40" s="16">
        <v>5605</v>
      </c>
      <c r="AK40" s="16">
        <v>3670</v>
      </c>
      <c r="AL40" s="16">
        <v>8658</v>
      </c>
      <c r="AM40" s="16">
        <v>8767</v>
      </c>
      <c r="AN40" s="16">
        <v>10565</v>
      </c>
      <c r="AO40" s="16">
        <v>8567</v>
      </c>
      <c r="AP40" s="16">
        <f>+AP24+AP27+AP28</f>
        <v>7657</v>
      </c>
      <c r="AQ40" s="16">
        <f>+AQ24+AQ27+AQ28</f>
        <v>7287.6</v>
      </c>
      <c r="AR40" s="16">
        <f>+AR24+AR27+AR28</f>
        <v>5700.5</v>
      </c>
      <c r="AS40" s="16">
        <f>+AS24+AS27+AS28</f>
        <v>6453</v>
      </c>
      <c r="AT40" s="16">
        <v>5172.0762164957396</v>
      </c>
    </row>
    <row r="41" spans="2:49" x14ac:dyDescent="0.35">
      <c r="B41" s="7" t="s">
        <v>368</v>
      </c>
      <c r="C41" s="7"/>
      <c r="D41" s="16"/>
      <c r="E41" s="16"/>
      <c r="F41" s="16"/>
      <c r="G41" s="16"/>
      <c r="H41" s="16"/>
      <c r="I41" s="16"/>
      <c r="J41" s="16"/>
      <c r="K41" s="16"/>
      <c r="L41" s="16">
        <v>0</v>
      </c>
      <c r="M41" s="16">
        <v>0</v>
      </c>
      <c r="N41" s="16">
        <v>0</v>
      </c>
      <c r="O41" s="16">
        <v>18101</v>
      </c>
      <c r="P41" s="16">
        <v>15364</v>
      </c>
      <c r="Q41" s="16">
        <v>13660</v>
      </c>
      <c r="R41" s="16">
        <v>11632</v>
      </c>
      <c r="S41" s="16">
        <v>14921</v>
      </c>
      <c r="T41" s="16">
        <v>34516</v>
      </c>
      <c r="U41" s="16">
        <v>33733</v>
      </c>
      <c r="V41" s="16">
        <v>35992</v>
      </c>
      <c r="W41" s="16">
        <v>39618</v>
      </c>
      <c r="X41" s="16">
        <v>45833</v>
      </c>
      <c r="Y41" s="16">
        <v>24514</v>
      </c>
      <c r="Z41" s="16">
        <v>40283</v>
      </c>
      <c r="AA41" s="16">
        <v>45381</v>
      </c>
      <c r="AB41" s="16">
        <v>50075</v>
      </c>
      <c r="AC41" s="16">
        <v>46975</v>
      </c>
      <c r="AD41" s="16">
        <v>52329</v>
      </c>
      <c r="AE41" s="16">
        <v>53563</v>
      </c>
      <c r="AF41" s="16">
        <v>52972</v>
      </c>
      <c r="AG41" s="16">
        <v>45295</v>
      </c>
      <c r="AH41" s="16">
        <v>41450</v>
      </c>
      <c r="AI41" s="16">
        <v>46049</v>
      </c>
      <c r="AJ41" s="16">
        <v>45538</v>
      </c>
      <c r="AK41" s="16">
        <v>29914</v>
      </c>
      <c r="AL41" s="16">
        <v>50642</v>
      </c>
      <c r="AM41" s="16">
        <v>55549</v>
      </c>
      <c r="AN41" s="16">
        <v>57404</v>
      </c>
      <c r="AO41" s="16">
        <v>52248</v>
      </c>
      <c r="AP41" s="16">
        <f>+AP21+AP29</f>
        <v>42115</v>
      </c>
      <c r="AQ41" s="16">
        <f>+AQ21+AQ29</f>
        <v>48544.3</v>
      </c>
      <c r="AR41" s="16">
        <f>+AR21+AR29</f>
        <v>44137.8</v>
      </c>
      <c r="AS41" s="16">
        <f>+AS21+AS29</f>
        <v>44828.4</v>
      </c>
      <c r="AT41" s="16">
        <v>48900.076660821418</v>
      </c>
    </row>
    <row r="42" spans="2:49" x14ac:dyDescent="0.35">
      <c r="B42" s="7" t="s">
        <v>370</v>
      </c>
      <c r="C42" s="7"/>
      <c r="D42" s="16"/>
      <c r="E42" s="16"/>
      <c r="F42" s="16"/>
      <c r="G42" s="16"/>
      <c r="H42" s="16"/>
      <c r="I42" s="16"/>
      <c r="J42" s="16"/>
      <c r="K42" s="16"/>
      <c r="L42" s="16"/>
      <c r="M42" s="16"/>
      <c r="N42" s="16"/>
      <c r="O42" s="16"/>
      <c r="P42" s="16"/>
      <c r="Q42" s="16"/>
      <c r="R42" s="16"/>
      <c r="S42" s="16"/>
      <c r="T42" s="16"/>
      <c r="U42" s="16"/>
      <c r="V42" s="16"/>
      <c r="W42" s="16"/>
      <c r="X42" s="16"/>
      <c r="Y42" s="16"/>
      <c r="Z42" s="16"/>
      <c r="AA42" s="16">
        <v>31521</v>
      </c>
      <c r="AB42" s="16">
        <v>43877</v>
      </c>
      <c r="AC42" s="16">
        <v>51027</v>
      </c>
      <c r="AD42" s="16">
        <v>53051</v>
      </c>
      <c r="AE42" s="16">
        <v>59613</v>
      </c>
      <c r="AF42" s="16">
        <v>61178</v>
      </c>
      <c r="AG42" s="16">
        <v>64262</v>
      </c>
      <c r="AH42" s="16">
        <v>63424</v>
      </c>
      <c r="AI42" s="16">
        <v>63112</v>
      </c>
      <c r="AJ42" s="16">
        <v>62908</v>
      </c>
      <c r="AK42" s="16">
        <v>57924</v>
      </c>
      <c r="AL42" s="16">
        <v>161971</v>
      </c>
      <c r="AM42" s="16">
        <v>180610</v>
      </c>
      <c r="AN42" s="16">
        <v>215716</v>
      </c>
      <c r="AO42" s="16">
        <v>243835</v>
      </c>
      <c r="AP42" s="16">
        <f>+AP23</f>
        <v>246541</v>
      </c>
      <c r="AQ42" s="16">
        <f>+AQ23</f>
        <v>244940.1</v>
      </c>
      <c r="AR42" s="16">
        <f>+AR23</f>
        <v>236886.7</v>
      </c>
      <c r="AS42" s="16">
        <f>+AS23</f>
        <v>240925.1</v>
      </c>
      <c r="AT42" s="16">
        <v>237204.32168611794</v>
      </c>
    </row>
    <row r="43" spans="2:49" x14ac:dyDescent="0.35">
      <c r="B43" s="7" t="s">
        <v>366</v>
      </c>
      <c r="C43" s="7"/>
      <c r="D43" s="16"/>
      <c r="E43" s="16"/>
      <c r="F43" s="16"/>
      <c r="G43" s="16"/>
      <c r="H43" s="16"/>
      <c r="I43" s="16"/>
      <c r="J43" s="16"/>
      <c r="K43" s="16"/>
      <c r="L43" s="16">
        <v>1494</v>
      </c>
      <c r="M43" s="16">
        <v>946</v>
      </c>
      <c r="N43" s="16">
        <v>1026</v>
      </c>
      <c r="O43" s="16">
        <v>582</v>
      </c>
      <c r="P43" s="16">
        <v>65</v>
      </c>
      <c r="Q43" s="16">
        <v>95</v>
      </c>
      <c r="R43" s="16">
        <v>1628</v>
      </c>
      <c r="S43" s="16">
        <v>1790</v>
      </c>
      <c r="T43" s="16">
        <v>1576</v>
      </c>
      <c r="U43" s="16">
        <v>1915</v>
      </c>
      <c r="V43" s="16">
        <v>1374</v>
      </c>
      <c r="W43" s="16">
        <v>2593</v>
      </c>
      <c r="X43" s="16">
        <v>2714</v>
      </c>
      <c r="Y43" s="16">
        <v>1733</v>
      </c>
      <c r="Z43" s="16">
        <v>1667</v>
      </c>
      <c r="AA43" s="16">
        <v>1359</v>
      </c>
      <c r="AB43" s="16">
        <v>1394</v>
      </c>
      <c r="AC43" s="16">
        <v>639</v>
      </c>
      <c r="AD43" s="16">
        <v>39</v>
      </c>
      <c r="AE43" s="16">
        <v>40</v>
      </c>
      <c r="AF43" s="16">
        <v>-6</v>
      </c>
      <c r="AG43" s="16">
        <v>37</v>
      </c>
      <c r="AH43" s="16">
        <v>242</v>
      </c>
      <c r="AI43" s="16">
        <v>122</v>
      </c>
      <c r="AJ43" s="16">
        <v>190</v>
      </c>
      <c r="AK43" s="16">
        <v>45</v>
      </c>
      <c r="AL43" s="16">
        <v>14</v>
      </c>
      <c r="AM43" s="16">
        <v>81</v>
      </c>
      <c r="AN43" s="16">
        <v>88</v>
      </c>
      <c r="AO43" s="16">
        <v>95</v>
      </c>
      <c r="AP43" s="16">
        <f>+AP32</f>
        <v>-10</v>
      </c>
      <c r="AQ43" s="16">
        <f>+AQ32</f>
        <v>3</v>
      </c>
      <c r="AR43" s="16">
        <f>+AR32</f>
        <v>2.6</v>
      </c>
      <c r="AS43" s="16">
        <f>+AS32</f>
        <v>5.4</v>
      </c>
      <c r="AT43" s="16">
        <v>8.1739130434782616</v>
      </c>
    </row>
    <row r="44" spans="2:49" x14ac:dyDescent="0.35">
      <c r="B44" s="20" t="s">
        <v>381</v>
      </c>
      <c r="C44" s="20"/>
      <c r="D44" s="21"/>
      <c r="E44" s="21"/>
      <c r="F44" s="21"/>
      <c r="G44" s="21"/>
      <c r="H44" s="21"/>
      <c r="I44" s="21"/>
      <c r="J44" s="21"/>
      <c r="K44" s="21"/>
      <c r="L44" s="21">
        <v>60615</v>
      </c>
      <c r="M44" s="21">
        <v>62440</v>
      </c>
      <c r="N44" s="21">
        <v>59839</v>
      </c>
      <c r="O44" s="21">
        <v>126524</v>
      </c>
      <c r="P44" s="21">
        <v>145338</v>
      </c>
      <c r="Q44" s="21">
        <v>142713</v>
      </c>
      <c r="R44" s="21">
        <v>131880</v>
      </c>
      <c r="S44" s="21">
        <v>135554</v>
      </c>
      <c r="T44" s="21">
        <v>158649</v>
      </c>
      <c r="U44" s="21">
        <v>157784</v>
      </c>
      <c r="V44" s="21">
        <v>150566</v>
      </c>
      <c r="W44" s="21">
        <v>155721</v>
      </c>
      <c r="X44" s="21">
        <v>158667</v>
      </c>
      <c r="Y44" s="21">
        <v>127313</v>
      </c>
      <c r="Z44" s="21">
        <v>146114</v>
      </c>
      <c r="AA44" s="21">
        <v>191066</v>
      </c>
      <c r="AB44" s="21">
        <v>208110</v>
      </c>
      <c r="AC44" s="21">
        <v>209777</v>
      </c>
      <c r="AD44" s="21">
        <v>201611</v>
      </c>
      <c r="AE44" s="21">
        <v>223095</v>
      </c>
      <c r="AF44" s="21">
        <v>222211</v>
      </c>
      <c r="AG44" s="21">
        <v>198623</v>
      </c>
      <c r="AH44" s="21">
        <v>210026</v>
      </c>
      <c r="AI44" s="21">
        <v>206984</v>
      </c>
      <c r="AJ44" s="21">
        <v>208202</v>
      </c>
      <c r="AK44" s="21">
        <v>181257</v>
      </c>
      <c r="AL44" s="21">
        <v>411749</v>
      </c>
      <c r="AM44" s="21">
        <v>431966</v>
      </c>
      <c r="AN44" s="21">
        <v>452690</v>
      </c>
      <c r="AO44" s="21">
        <f>SUM(AO37:AO43)</f>
        <v>480684</v>
      </c>
      <c r="AP44" s="21">
        <f>SUM(AP37:AP43)</f>
        <v>449754</v>
      </c>
      <c r="AQ44" s="21">
        <f>SUM(AQ37:AQ43)</f>
        <v>444276.20000000007</v>
      </c>
      <c r="AR44" s="21">
        <f>SUM(AR37:AR43)</f>
        <v>447958.39999999997</v>
      </c>
      <c r="AS44" s="21">
        <f>SUM(AS37:AS43)</f>
        <v>444116.2</v>
      </c>
      <c r="AT44" s="21">
        <v>414684.29006233602</v>
      </c>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9c36df-38e7-411d-8b1f-d0aeb801174d">
      <Terms xmlns="http://schemas.microsoft.com/office/infopath/2007/PartnerControls"/>
    </lcf76f155ced4ddcb4097134ff3c332f>
    <TaxCatchAll xmlns="a90eebeb-7aa3-4404-9566-4410311380c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7AD716EC5A9C47A641B9D07F524BAD" ma:contentTypeVersion="18" ma:contentTypeDescription="Create a new document." ma:contentTypeScope="" ma:versionID="58342894390a78d81605d15f98e88598">
  <xsd:schema xmlns:xsd="http://www.w3.org/2001/XMLSchema" xmlns:xs="http://www.w3.org/2001/XMLSchema" xmlns:p="http://schemas.microsoft.com/office/2006/metadata/properties" xmlns:ns2="6c9c36df-38e7-411d-8b1f-d0aeb801174d" xmlns:ns3="a90eebeb-7aa3-4404-9566-4410311380c7" targetNamespace="http://schemas.microsoft.com/office/2006/metadata/properties" ma:root="true" ma:fieldsID="997a5c2702b5a5a2622bd2f7a1feb22e" ns2:_="" ns3:_="">
    <xsd:import namespace="6c9c36df-38e7-411d-8b1f-d0aeb801174d"/>
    <xsd:import namespace="a90eebeb-7aa3-4404-9566-4410311380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9c36df-38e7-411d-8b1f-d0aeb8011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7a58d90-11fd-4afb-bd09-82cb228798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0eebeb-7aa3-4404-9566-441031138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100460d-c836-4c66-bc59-962e3f26e13d}" ma:internalName="TaxCatchAll" ma:showField="CatchAllData" ma:web="a90eebeb-7aa3-4404-9566-441031138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1972EC-6DA4-4F33-8325-98A0FA2C4386}">
  <ds:schemaRefs>
    <ds:schemaRef ds:uri="http://schemas.microsoft.com/office/2006/metadata/properties"/>
    <ds:schemaRef ds:uri="http://schemas.microsoft.com/office/infopath/2007/PartnerControls"/>
    <ds:schemaRef ds:uri="6c9c36df-38e7-411d-8b1f-d0aeb801174d"/>
    <ds:schemaRef ds:uri="a90eebeb-7aa3-4404-9566-4410311380c7"/>
  </ds:schemaRefs>
</ds:datastoreItem>
</file>

<file path=customXml/itemProps2.xml><?xml version="1.0" encoding="utf-8"?>
<ds:datastoreItem xmlns:ds="http://schemas.openxmlformats.org/officeDocument/2006/customXml" ds:itemID="{4FEC4912-3A1B-4546-A9EB-E0B6E9474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9c36df-38e7-411d-8b1f-d0aeb801174d"/>
    <ds:schemaRef ds:uri="a90eebeb-7aa3-4404-9566-441031138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4C70F5-FC0F-44B4-B137-0BBB889A83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Glossary</vt:lpstr>
      <vt:lpstr>Financial statements and notes</vt:lpstr>
      <vt:lpstr>Volumes and prices</vt:lpstr>
      <vt:lpstr>'Financial statements and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Christian Bachke</dc:creator>
  <cp:keywords/>
  <dc:description/>
  <cp:lastModifiedBy>Carl Christian Bachke</cp:lastModifiedBy>
  <cp:revision/>
  <dcterms:created xsi:type="dcterms:W3CDTF">2023-08-25T07:08:33Z</dcterms:created>
  <dcterms:modified xsi:type="dcterms:W3CDTF">2024-10-23T15:47:33Z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0x0101001B7AD716EC5A9C47A641B9D07F524BAD</vt:lpwstr>
  </property>
</Properties>
</file>